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завтр 1-4 кл" sheetId="1" state="visible" r:id="rId2"/>
    <sheet name="обед 1-4 кл" sheetId="2" state="visible" r:id="rId3"/>
    <sheet name="инв 1-4 кл зав+об" sheetId="3" state="visible" r:id="rId4"/>
    <sheet name="завтр 5-11 кл" sheetId="4" state="visible" r:id="rId5"/>
    <sheet name="усил полдн 5-11 кл" sheetId="5" state="visible" r:id="rId6"/>
    <sheet name="обед 5-11 кл" sheetId="6" state="visible" r:id="rId7"/>
    <sheet name="инв 5-11 кл зав+об" sheetId="7" state="visible" r:id="rId8"/>
    <sheet name="обед ГПД" sheetId="8" state="visible" r:id="rId9"/>
  </sheets>
  <externalReferences>
    <externalReference r:id="rId10"/>
  </externalReferences>
  <definedNames>
    <definedName function="false" hidden="false" name="Дата_Сост" vbProcedure="false">[1]Dop!$B$1</definedName>
    <definedName function="false" hidden="false" localSheetId="2" name="_GoBack" vbProcedure="false">'инв 1-4 кл зав+об'!$A$191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<sst xmlns="http://schemas.openxmlformats.org/spreadsheetml/2006/main" count="2752" uniqueCount="259">
  <si>
    <t xml:space="preserve">Утверждаю: Директор ООО "ШБС № 11"</t>
  </si>
  <si>
    <t xml:space="preserve">Согласовано: Директор </t>
  </si>
  <si>
    <t xml:space="preserve">Т.И.Зубрицкая</t>
  </si>
  <si>
    <t xml:space="preserve">Примерное двухнедельное меню с 01.09.2025 "завтрак" для детей 7-11 лет 1 смена                       на I полуг. 2025 - 2026 учебный год ( дотация 108 руб 64 коп)</t>
  </si>
  <si>
    <t xml:space="preserve">Но-мер рец.</t>
  </si>
  <si>
    <t xml:space="preserve">Прием пищи, наименование изделий (блюд)</t>
  </si>
  <si>
    <t xml:space="preserve">Выход, г</t>
  </si>
  <si>
    <t xml:space="preserve">Белки, г</t>
  </si>
  <si>
    <t xml:space="preserve">Жиры, г</t>
  </si>
  <si>
    <t xml:space="preserve">Угле-воды, г</t>
  </si>
  <si>
    <t xml:space="preserve">ЭЦ, ккал</t>
  </si>
  <si>
    <t xml:space="preserve">НЖК</t>
  </si>
  <si>
    <t xml:space="preserve">ПНЖК</t>
  </si>
  <si>
    <t xml:space="preserve">МЖК</t>
  </si>
  <si>
    <t xml:space="preserve">Холестерин</t>
  </si>
  <si>
    <t xml:space="preserve">МД</t>
  </si>
  <si>
    <t xml:space="preserve">Крахмал</t>
  </si>
  <si>
    <t xml:space="preserve">ПВ</t>
  </si>
  <si>
    <t xml:space="preserve">РПВ</t>
  </si>
  <si>
    <t xml:space="preserve">НПВ</t>
  </si>
  <si>
    <t xml:space="preserve">Органические кислоты</t>
  </si>
  <si>
    <t xml:space="preserve">Зола</t>
  </si>
  <si>
    <t xml:space="preserve">Na</t>
  </si>
  <si>
    <t xml:space="preserve">K</t>
  </si>
  <si>
    <t xml:space="preserve">Минеральные элементы, мг</t>
  </si>
  <si>
    <t xml:space="preserve">Витамины, мг</t>
  </si>
  <si>
    <t xml:space="preserve">Вита-мин С, мг</t>
  </si>
  <si>
    <t xml:space="preserve">Алкоголь, г</t>
  </si>
  <si>
    <t xml:space="preserve">Валин</t>
  </si>
  <si>
    <t xml:space="preserve">изолейцин</t>
  </si>
  <si>
    <t xml:space="preserve">лейцин</t>
  </si>
  <si>
    <t xml:space="preserve">лизин</t>
  </si>
  <si>
    <t xml:space="preserve">метионин</t>
  </si>
  <si>
    <t xml:space="preserve">треонин</t>
  </si>
  <si>
    <t xml:space="preserve">триптофан</t>
  </si>
  <si>
    <t xml:space="preserve">фенилаланин</t>
  </si>
  <si>
    <t xml:space="preserve">аланин</t>
  </si>
  <si>
    <t xml:space="preserve">аргинин</t>
  </si>
  <si>
    <t xml:space="preserve">аспарагиновая</t>
  </si>
  <si>
    <t xml:space="preserve">гистидин</t>
  </si>
  <si>
    <t xml:space="preserve">глицин</t>
  </si>
  <si>
    <t xml:space="preserve">глутаминовая</t>
  </si>
  <si>
    <t xml:space="preserve">оксипролин</t>
  </si>
  <si>
    <t xml:space="preserve">пролин</t>
  </si>
  <si>
    <t xml:space="preserve">серин</t>
  </si>
  <si>
    <t xml:space="preserve">тирозин</t>
  </si>
  <si>
    <t xml:space="preserve">цистин</t>
  </si>
  <si>
    <t xml:space="preserve">масляная</t>
  </si>
  <si>
    <t xml:space="preserve">капроновая</t>
  </si>
  <si>
    <t xml:space="preserve">каприловая</t>
  </si>
  <si>
    <t xml:space="preserve">каприновая</t>
  </si>
  <si>
    <t xml:space="preserve">лауриновая</t>
  </si>
  <si>
    <t xml:space="preserve">миристиновая</t>
  </si>
  <si>
    <t xml:space="preserve">пентадекановая</t>
  </si>
  <si>
    <t xml:space="preserve">пальмитиновая</t>
  </si>
  <si>
    <t xml:space="preserve">маргариновая</t>
  </si>
  <si>
    <t xml:space="preserve">стеариновая</t>
  </si>
  <si>
    <t xml:space="preserve">арахиновая</t>
  </si>
  <si>
    <t xml:space="preserve">бегеновая</t>
  </si>
  <si>
    <t xml:space="preserve">лигноцериновая</t>
  </si>
  <si>
    <t xml:space="preserve">миристолеиновая</t>
  </si>
  <si>
    <t xml:space="preserve">пальмитолеиновая</t>
  </si>
  <si>
    <t xml:space="preserve">олеиновая</t>
  </si>
  <si>
    <t xml:space="preserve">гадолеиновая</t>
  </si>
  <si>
    <t xml:space="preserve">эруковая</t>
  </si>
  <si>
    <t xml:space="preserve">линолевая</t>
  </si>
  <si>
    <t xml:space="preserve">линоленовая</t>
  </si>
  <si>
    <t xml:space="preserve">арахидоновая</t>
  </si>
  <si>
    <t xml:space="preserve">Аденин</t>
  </si>
  <si>
    <t xml:space="preserve">Гуанин</t>
  </si>
  <si>
    <t xml:space="preserve">Ph</t>
  </si>
  <si>
    <t xml:space="preserve">Цена, руб</t>
  </si>
  <si>
    <t xml:space="preserve">Доля, %</t>
  </si>
  <si>
    <t xml:space="preserve">I (макс.), мкг</t>
  </si>
  <si>
    <t xml:space="preserve">I (мин.), мкг</t>
  </si>
  <si>
    <t xml:space="preserve">I (сред.), мкг</t>
  </si>
  <si>
    <t xml:space="preserve">Zn (макс.), мкг</t>
  </si>
  <si>
    <t xml:space="preserve">Zn (мин.), мкг</t>
  </si>
  <si>
    <t xml:space="preserve">Zn (сред.), мкг</t>
  </si>
  <si>
    <t xml:space="preserve">Se (макс.), мкг</t>
  </si>
  <si>
    <t xml:space="preserve">Se (мин.), мкг</t>
  </si>
  <si>
    <t xml:space="preserve">Se (сред.), мкг</t>
  </si>
  <si>
    <t xml:space="preserve">Вложен-ный сахар, г</t>
  </si>
  <si>
    <t xml:space="preserve">Вложен-ная соль, г</t>
  </si>
  <si>
    <t xml:space="preserve">всего</t>
  </si>
  <si>
    <t xml:space="preserve">в т.ч. жив.</t>
  </si>
  <si>
    <t xml:space="preserve">в т.ч. раст.</t>
  </si>
  <si>
    <t xml:space="preserve">Ca</t>
  </si>
  <si>
    <t xml:space="preserve">Mg</t>
  </si>
  <si>
    <t xml:space="preserve">P</t>
  </si>
  <si>
    <t xml:space="preserve">Fe</t>
  </si>
  <si>
    <t xml:space="preserve">А,мг</t>
  </si>
  <si>
    <t xml:space="preserve">B</t>
  </si>
  <si>
    <t xml:space="preserve">РЭ,мкг</t>
  </si>
  <si>
    <t xml:space="preserve">ТЭ,мг</t>
  </si>
  <si>
    <r>
      <rPr>
        <sz val="11"/>
        <rFont val="Times New Roman"/>
        <family val="1"/>
        <charset val="204"/>
      </rPr>
      <t xml:space="preserve">В</t>
    </r>
    <r>
      <rPr>
        <vertAlign val="subscript"/>
        <sz val="11"/>
        <rFont val="Times New Roman"/>
        <family val="1"/>
        <charset val="204"/>
      </rPr>
      <t xml:space="preserve">1</t>
    </r>
  </si>
  <si>
    <r>
      <rPr>
        <sz val="11"/>
        <rFont val="Times New Roman"/>
        <family val="1"/>
        <charset val="204"/>
      </rPr>
      <t xml:space="preserve">В</t>
    </r>
    <r>
      <rPr>
        <vertAlign val="subscript"/>
        <sz val="11"/>
        <rFont val="Times New Roman"/>
        <family val="1"/>
        <charset val="204"/>
      </rPr>
      <t xml:space="preserve">2</t>
    </r>
  </si>
  <si>
    <t xml:space="preserve">РР</t>
  </si>
  <si>
    <t xml:space="preserve">НЭ</t>
  </si>
  <si>
    <t xml:space="preserve">Неделя 1 день 1</t>
  </si>
  <si>
    <t xml:space="preserve">Завтрак</t>
  </si>
  <si>
    <t xml:space="preserve">3/2004</t>
  </si>
  <si>
    <t xml:space="preserve">Хлеб с маслом и сыром</t>
  </si>
  <si>
    <t xml:space="preserve">30/10/15</t>
  </si>
  <si>
    <t xml:space="preserve">35/2003</t>
  </si>
  <si>
    <t xml:space="preserve">Каша молочная "Дружба" с маслом сл</t>
  </si>
  <si>
    <t xml:space="preserve">200/5</t>
  </si>
  <si>
    <t xml:space="preserve">ттк 264</t>
  </si>
  <si>
    <t xml:space="preserve">Кофейный напиток с молоком</t>
  </si>
  <si>
    <t xml:space="preserve">Хлеб ржаной</t>
  </si>
  <si>
    <t xml:space="preserve">Фрукт</t>
  </si>
  <si>
    <t xml:space="preserve">Итого за 'Завтрак'</t>
  </si>
  <si>
    <t xml:space="preserve">Норма (СанПиН 2.3/2.4.3590-20  7-11 лет)</t>
  </si>
  <si>
    <t xml:space="preserve">Отклонение</t>
  </si>
  <si>
    <t xml:space="preserve">Содержание, % от калорийности</t>
  </si>
  <si>
    <t xml:space="preserve">Неделя 1 день 2</t>
  </si>
  <si>
    <t xml:space="preserve">выход</t>
  </si>
  <si>
    <t xml:space="preserve">Б</t>
  </si>
  <si>
    <t xml:space="preserve">Ж</t>
  </si>
  <si>
    <t xml:space="preserve">У</t>
  </si>
  <si>
    <t xml:space="preserve">ЭЦ</t>
  </si>
  <si>
    <t xml:space="preserve">245/1</t>
  </si>
  <si>
    <t xml:space="preserve">Овощная подгарнировка (овощи "пикантные")</t>
  </si>
  <si>
    <t xml:space="preserve">ттк 410</t>
  </si>
  <si>
    <t xml:space="preserve">Тефтели из мяса с отрубями в молочном соусе</t>
  </si>
  <si>
    <t xml:space="preserve">100/30</t>
  </si>
  <si>
    <t xml:space="preserve">469/1994</t>
  </si>
  <si>
    <t xml:space="preserve">Макаронные изделия отварные</t>
  </si>
  <si>
    <t xml:space="preserve">705/2004</t>
  </si>
  <si>
    <t xml:space="preserve">Напиток из шиповника</t>
  </si>
  <si>
    <t xml:space="preserve">Батон с отрубями</t>
  </si>
  <si>
    <t xml:space="preserve">Неделя 1 день 3</t>
  </si>
  <si>
    <t xml:space="preserve">492/2004</t>
  </si>
  <si>
    <t xml:space="preserve">Плов из мяса кур</t>
  </si>
  <si>
    <t xml:space="preserve">628/1994</t>
  </si>
  <si>
    <t xml:space="preserve">Чай</t>
  </si>
  <si>
    <t xml:space="preserve">Хлеб пшеничный витаминизированный</t>
  </si>
  <si>
    <t xml:space="preserve">Неделя 1 день 4</t>
  </si>
  <si>
    <t xml:space="preserve">Пудинг из творога с рисом со сгущ мол.</t>
  </si>
  <si>
    <t xml:space="preserve">130/20</t>
  </si>
  <si>
    <t xml:space="preserve">Неделя 1 день 5</t>
  </si>
  <si>
    <t xml:space="preserve">Рагу из мяса с овощами</t>
  </si>
  <si>
    <t xml:space="preserve">648/2004</t>
  </si>
  <si>
    <t xml:space="preserve">Кисель плодово-ягодный</t>
  </si>
  <si>
    <t xml:space="preserve">Неделя 2 день 1</t>
  </si>
  <si>
    <t xml:space="preserve">257/1994</t>
  </si>
  <si>
    <t xml:space="preserve">Каша ячневая молочная с маслом сл</t>
  </si>
  <si>
    <t xml:space="preserve">ттк 420</t>
  </si>
  <si>
    <t xml:space="preserve">Чай лимонный</t>
  </si>
  <si>
    <t xml:space="preserve">Неделя 2 день 2</t>
  </si>
  <si>
    <t xml:space="preserve">401/1994</t>
  </si>
  <si>
    <t xml:space="preserve">Гуляш из мяса </t>
  </si>
  <si>
    <t xml:space="preserve">463/1994</t>
  </si>
  <si>
    <t xml:space="preserve">Каша гречневая рассыпчатая</t>
  </si>
  <si>
    <t xml:space="preserve">Неделя 2 день 3</t>
  </si>
  <si>
    <t xml:space="preserve">ттк 413</t>
  </si>
  <si>
    <t xml:space="preserve">Котлета из мяса кур с отрубями</t>
  </si>
  <si>
    <t xml:space="preserve">Неделя 2 день 4</t>
  </si>
  <si>
    <t xml:space="preserve">284/1994</t>
  </si>
  <si>
    <t xml:space="preserve">Омлет натуральный</t>
  </si>
  <si>
    <t xml:space="preserve">Йогурт</t>
  </si>
  <si>
    <t xml:space="preserve">Неделя 2 день 5</t>
  </si>
  <si>
    <t xml:space="preserve">ттк 455</t>
  </si>
  <si>
    <t xml:space="preserve">Колобки рыбные тушенные в молочном соусе</t>
  </si>
  <si>
    <t xml:space="preserve">100</t>
  </si>
  <si>
    <t xml:space="preserve">472/1994</t>
  </si>
  <si>
    <t xml:space="preserve">Картофельное пюре</t>
  </si>
  <si>
    <t xml:space="preserve">Итого за период (10 дней)</t>
  </si>
  <si>
    <t xml:space="preserve">Итого за (1 день)</t>
  </si>
  <si>
    <t xml:space="preserve">Примерное двухнедельное меню  с 01.09.2025 "обед" для детей 7-11 лет  2 смена                             на I полуг. 2025 - 2026 учебный год ( дотация 162 руб 95 коп) </t>
  </si>
  <si>
    <t xml:space="preserve">Вы-ход, г</t>
  </si>
  <si>
    <r>
      <rPr>
        <sz val="12"/>
        <rFont val="Times New Roman"/>
        <family val="1"/>
        <charset val="204"/>
      </rPr>
      <t xml:space="preserve">В</t>
    </r>
    <r>
      <rPr>
        <vertAlign val="subscript"/>
        <sz val="12"/>
        <rFont val="Times New Roman"/>
        <family val="1"/>
        <charset val="204"/>
      </rPr>
      <t xml:space="preserve">1</t>
    </r>
  </si>
  <si>
    <r>
      <rPr>
        <sz val="12"/>
        <rFont val="Times New Roman"/>
        <family val="1"/>
        <charset val="204"/>
      </rPr>
      <t xml:space="preserve">В</t>
    </r>
    <r>
      <rPr>
        <vertAlign val="subscript"/>
        <sz val="12"/>
        <rFont val="Times New Roman"/>
        <family val="1"/>
        <charset val="204"/>
      </rPr>
      <t xml:space="preserve">2</t>
    </r>
  </si>
  <si>
    <t xml:space="preserve">Обед</t>
  </si>
  <si>
    <t xml:space="preserve">138/1994</t>
  </si>
  <si>
    <t xml:space="preserve">Суп картофельный с бобовыми</t>
  </si>
  <si>
    <t xml:space="preserve">Биточки из мяса с отрубями</t>
  </si>
  <si>
    <t xml:space="preserve">ттк 523</t>
  </si>
  <si>
    <t xml:space="preserve">Булгур отварной</t>
  </si>
  <si>
    <t xml:space="preserve">ттк 289</t>
  </si>
  <si>
    <t xml:space="preserve">Компот из кураги и изюма</t>
  </si>
  <si>
    <t xml:space="preserve">Фрукты</t>
  </si>
  <si>
    <t xml:space="preserve">Итого за 'Обед'</t>
  </si>
  <si>
    <t xml:space="preserve">110/1994</t>
  </si>
  <si>
    <t xml:space="preserve">Борщ с картофелем со сметаной</t>
  </si>
  <si>
    <t xml:space="preserve">250/5</t>
  </si>
  <si>
    <t xml:space="preserve">320/1994</t>
  </si>
  <si>
    <t xml:space="preserve">Рыба, запеченная в молочном соусе</t>
  </si>
  <si>
    <t xml:space="preserve">ттк 263</t>
  </si>
  <si>
    <t xml:space="preserve">Компот из ягод</t>
  </si>
  <si>
    <t xml:space="preserve">129/1994</t>
  </si>
  <si>
    <t xml:space="preserve">Рассольник "Ленинградский" со сметаной</t>
  </si>
  <si>
    <t xml:space="preserve">Чиполлети из мяса Пикантные </t>
  </si>
  <si>
    <t xml:space="preserve">276/1994</t>
  </si>
  <si>
    <t xml:space="preserve">Макаронные изделия отварные с сыром</t>
  </si>
  <si>
    <t xml:space="preserve">ттк 418</t>
  </si>
  <si>
    <t xml:space="preserve">Компот из яблок с сухофруктами</t>
  </si>
  <si>
    <t xml:space="preserve">120/1994</t>
  </si>
  <si>
    <t xml:space="preserve">Щи из свежей капусты со сметаной</t>
  </si>
  <si>
    <t xml:space="preserve">ттк 408</t>
  </si>
  <si>
    <t xml:space="preserve">Мясо птицы тушенное в томатном соусе</t>
  </si>
  <si>
    <t xml:space="preserve">ттк 358</t>
  </si>
  <si>
    <t xml:space="preserve">Рис "Золотистый" (с куркумой)</t>
  </si>
  <si>
    <t xml:space="preserve">638/1994</t>
  </si>
  <si>
    <t xml:space="preserve">Компот из кураги</t>
  </si>
  <si>
    <t xml:space="preserve">Мучное изделие</t>
  </si>
  <si>
    <t xml:space="preserve">139/1994</t>
  </si>
  <si>
    <t xml:space="preserve">Суп картофельный с макаронными изделиями</t>
  </si>
  <si>
    <t xml:space="preserve"> ттк 414</t>
  </si>
  <si>
    <t xml:space="preserve">Колбаска "Школьная с отрубями"</t>
  </si>
  <si>
    <t xml:space="preserve">Каша гречневая вязкая гарнирная</t>
  </si>
  <si>
    <t xml:space="preserve">ттк 417</t>
  </si>
  <si>
    <t xml:space="preserve">Напиток с витаминами Витошка</t>
  </si>
  <si>
    <t xml:space="preserve">ттк 511</t>
  </si>
  <si>
    <t xml:space="preserve">Митболы из мяса с отрубями с соусом молочным</t>
  </si>
  <si>
    <t xml:space="preserve">467/1994</t>
  </si>
  <si>
    <t xml:space="preserve">Рис припущенный с томатом</t>
  </si>
  <si>
    <t xml:space="preserve">ттк 302</t>
  </si>
  <si>
    <t xml:space="preserve">Компот из ягод "Ассорти"</t>
  </si>
  <si>
    <t xml:space="preserve"> 6/8</t>
  </si>
  <si>
    <t xml:space="preserve">132/1994</t>
  </si>
  <si>
    <t xml:space="preserve">Суп из овощей с зеленым горошком со сметаной</t>
  </si>
  <si>
    <t xml:space="preserve">403/1994</t>
  </si>
  <si>
    <t xml:space="preserve">Плов из мяса с томатом с куркумой</t>
  </si>
  <si>
    <t xml:space="preserve">167/1994</t>
  </si>
  <si>
    <t xml:space="preserve">Суп-пюре из разных овощей с гренками</t>
  </si>
  <si>
    <t xml:space="preserve">200/10</t>
  </si>
  <si>
    <t xml:space="preserve">ттк 529</t>
  </si>
  <si>
    <t xml:space="preserve">Фрикадельки из мяса птицы</t>
  </si>
  <si>
    <t xml:space="preserve">136/1994</t>
  </si>
  <si>
    <t xml:space="preserve">Суп картофельный с крупой с рыбой</t>
  </si>
  <si>
    <t xml:space="preserve">Согласовано: Директор</t>
  </si>
  <si>
    <t xml:space="preserve">Примерное 2-х недельное меню с 01.09.2025  "завтрак + обед" для детей ОВЗ 7-11 лет                      на I полуг. 2025-2026 уч год ( дотация 271 руб.59 коп)</t>
  </si>
  <si>
    <t xml:space="preserve">136/1994003</t>
  </si>
  <si>
    <t xml:space="preserve">Биточки из мяса  с отрубями</t>
  </si>
  <si>
    <t xml:space="preserve">Итого</t>
  </si>
  <si>
    <t xml:space="preserve">471/1994</t>
  </si>
  <si>
    <t xml:space="preserve">Картофель отварной</t>
  </si>
  <si>
    <t xml:space="preserve">ттк 393</t>
  </si>
  <si>
    <t xml:space="preserve">Капуста тушеная с куркумой</t>
  </si>
  <si>
    <t xml:space="preserve">Итого за (10 дней)</t>
  </si>
  <si>
    <t xml:space="preserve">Примерное двухнедельное меню с 01.09.2025  "Завтрак"  для детей 12 лет и старше I смена                                    на I полуг. 2025-2026 уч. год ( дотация, родительская оплата 128 руб. 56 коп.)</t>
  </si>
  <si>
    <t xml:space="preserve">Номер рец.</t>
  </si>
  <si>
    <t xml:space="preserve">Неделя 1 день1 </t>
  </si>
  <si>
    <t xml:space="preserve">Норма (СанПиН 2.3/2.4.3590-20  12 лет и старше)</t>
  </si>
  <si>
    <t xml:space="preserve">Неделя 1 день 2 </t>
  </si>
  <si>
    <t xml:space="preserve">ттк 414</t>
  </si>
  <si>
    <t xml:space="preserve">257/1194</t>
  </si>
  <si>
    <t xml:space="preserve">Примерное двухнедельное меню с 01.09.2025  "Усиленный полдник" для детей 12 лет и старше                                   2 смена на I полуг. 2025-2026 уч. год (родительская оплата 128 руб. 56 коп.)</t>
  </si>
  <si>
    <t xml:space="preserve">Примерное двухнедельное меню с 01.09.2025  "Обед"  для детей 12 лет и старше 2 смена                                    на I полуг. 2025-2026 уч. год ( дотация, родительская оплата 192 руб. 84 коп.)</t>
  </si>
  <si>
    <t xml:space="preserve">Суп картофельный с бобовыми с гренками</t>
  </si>
  <si>
    <t xml:space="preserve">250/20</t>
  </si>
  <si>
    <t xml:space="preserve">Рассольник с крупой и сметаной</t>
  </si>
  <si>
    <t xml:space="preserve">Компот из кураги </t>
  </si>
  <si>
    <t xml:space="preserve">250/10</t>
  </si>
  <si>
    <t xml:space="preserve">Примерное 2-х недельное меню с 01.09.2025  "завтрак + обед" для детей ОВЗ 12 лет и                       старше на I полуг. 2025-2026 уч год ( дотация 321 руб.40 коп)</t>
  </si>
  <si>
    <t xml:space="preserve">150/20</t>
  </si>
  <si>
    <t xml:space="preserve">180</t>
  </si>
  <si>
    <t xml:space="preserve">Примерное двухнедельное меню  с 01.09.2025 "обед" для детей 7-11 лет ГПД                             на I полуг. 2025 - 2026 учебный год ( родительская плата)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</si>
</sst>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dd/mm/yyyy"/>
    <numFmt numFmtId="168" formatCode="General"/>
    <numFmt numFmtId="169" formatCode="0"/>
  </numFmts>
  <fonts count="1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name val="Arial Cyr"/>
      <family val="0"/>
      <charset val="204"/>
    </font>
    <font>
      <b val="true"/>
      <sz val="9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 val="true"/>
      <u val="single"/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u val="single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vertAlign val="subscript"/>
      <sz val="12"/>
      <name val="Times New Roman"/>
      <family val="1"/>
      <charset val="204"/>
    </font>
    <font>
      <b val="true"/>
      <sz val="10"/>
      <name val="Arial Cy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user/Desktop/&#1052;&#1077;&#1085;&#1102;%20&#1086;&#1073;&#1077;&#1076;%2012%20&#1083;&#1077;&#1090;%20%20(2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7.06.2025"/>
      <sheetName val="Dop"/>
    </sheetNames>
    <sheetDataSet>
      <sheetData sheetId="0"/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Q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8" activeCellId="0" sqref="B38"/>
    </sheetView>
  </sheetViews>
  <sheetFormatPr defaultColWidth="8.6875" defaultRowHeight="14.4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2" width="41.78"/>
    <col collapsed="false" customWidth="true" hidden="false" outlineLevel="0" max="3" min="3" style="3" width="8.56"/>
    <col collapsed="false" customWidth="true" hidden="false" outlineLevel="0" max="4" min="4" style="3" width="7.44"/>
    <col collapsed="false" customWidth="true" hidden="true" outlineLevel="0" max="5" min="5" style="3" width="6.66"/>
    <col collapsed="false" customWidth="false" hidden="false" outlineLevel="0" max="6" min="6" style="3" width="8.67"/>
    <col collapsed="false" customWidth="true" hidden="true" outlineLevel="0" max="7" min="7" style="3" width="6.66"/>
    <col collapsed="false" customWidth="true" hidden="false" outlineLevel="0" max="8" min="8" style="3" width="8.11"/>
    <col collapsed="false" customWidth="true" hidden="false" outlineLevel="0" max="9" min="9" style="4" width="7.44"/>
    <col collapsed="false" customWidth="true" hidden="true" outlineLevel="0" max="22" min="10" style="5" width="8.89"/>
    <col collapsed="false" customWidth="true" hidden="true" outlineLevel="0" max="23" min="23" style="5" width="7.11"/>
    <col collapsed="false" customWidth="true" hidden="true" outlineLevel="0" max="25" min="24" style="5" width="5.66"/>
    <col collapsed="false" customWidth="true" hidden="true" outlineLevel="0" max="26" min="26" style="5" width="7.34"/>
    <col collapsed="false" customWidth="true" hidden="true" outlineLevel="0" max="28" min="27" style="5" width="5.66"/>
    <col collapsed="false" customWidth="true" hidden="true" outlineLevel="0" max="29" min="29" style="5" width="7"/>
    <col collapsed="false" customWidth="true" hidden="true" outlineLevel="0" max="31" min="30" style="5" width="5.66"/>
    <col collapsed="false" customWidth="true" hidden="true" outlineLevel="0" max="32" min="32" style="5" width="5.01"/>
    <col collapsed="false" customWidth="true" hidden="true" outlineLevel="0" max="33" min="33" style="5" width="5.66"/>
    <col collapsed="false" customWidth="true" hidden="true" outlineLevel="0" max="34" min="34" style="5" width="3.99"/>
    <col collapsed="false" customWidth="true" hidden="true" outlineLevel="0" max="35" min="35" style="5" width="8.11"/>
    <col collapsed="false" customWidth="true" hidden="true" outlineLevel="0" max="80" min="36" style="6" width="8.89"/>
    <col collapsed="false" customWidth="true" hidden="true" outlineLevel="0" max="81" min="81" style="7" width="6.66"/>
    <col collapsed="false" customWidth="true" hidden="true" outlineLevel="0" max="82" min="82" style="7" width="7"/>
    <col collapsed="false" customWidth="true" hidden="true" outlineLevel="0" max="93" min="83" style="6" width="9.11"/>
    <col collapsed="false" customWidth="true" hidden="true" outlineLevel="0" max="94" min="94" style="6" width="6.56"/>
    <col collapsed="false" customWidth="true" hidden="true" outlineLevel="0" max="95" min="95" style="6" width="7.22"/>
  </cols>
  <sheetData>
    <row r="1" s="10" customFormat="true" ht="15.6" hidden="false" customHeight="false" outlineLevel="0" collapsed="false">
      <c r="A1" s="8" t="s">
        <v>0</v>
      </c>
      <c r="B1" s="8"/>
      <c r="C1" s="8" t="s">
        <v>1</v>
      </c>
      <c r="D1" s="8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0" customFormat="true" ht="15.6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0" customFormat="true" ht="15.6" hidden="false" customHeight="false" outlineLevel="0" collapsed="false">
      <c r="A3" s="13"/>
      <c r="B3" s="12"/>
      <c r="C3" s="14"/>
      <c r="D3" s="15"/>
      <c r="E3" s="15"/>
      <c r="F3" s="15"/>
      <c r="G3" s="15"/>
      <c r="H3" s="15"/>
      <c r="I3" s="1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9" customFormat="true" ht="28.2" hidden="false" customHeight="true" outlineLevel="0" collapsed="false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="19" customFormat="true" ht="18" hidden="false" customHeight="true" outlineLevel="0" collapsed="false">
      <c r="A5" s="17"/>
      <c r="B5" s="17"/>
      <c r="C5" s="17"/>
      <c r="D5" s="17"/>
      <c r="E5" s="17"/>
      <c r="F5" s="17"/>
      <c r="G5" s="17"/>
      <c r="H5" s="17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customFormat="false" ht="14.4" hidden="false" customHeight="true" outlineLevel="0" collapsed="false">
      <c r="A6" s="21" t="s">
        <v>4</v>
      </c>
      <c r="B6" s="22" t="s">
        <v>5</v>
      </c>
      <c r="C6" s="22" t="s">
        <v>6</v>
      </c>
      <c r="D6" s="22" t="s">
        <v>7</v>
      </c>
      <c r="E6" s="22"/>
      <c r="F6" s="22" t="s">
        <v>8</v>
      </c>
      <c r="G6" s="22"/>
      <c r="H6" s="22" t="s">
        <v>9</v>
      </c>
      <c r="I6" s="23" t="s">
        <v>10</v>
      </c>
      <c r="J6" s="24" t="s">
        <v>11</v>
      </c>
      <c r="K6" s="25" t="s">
        <v>12</v>
      </c>
      <c r="L6" s="25" t="s">
        <v>13</v>
      </c>
      <c r="M6" s="2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5" t="s">
        <v>20</v>
      </c>
      <c r="T6" s="25" t="s">
        <v>21</v>
      </c>
      <c r="U6" s="25" t="s">
        <v>22</v>
      </c>
      <c r="V6" s="25" t="s">
        <v>23</v>
      </c>
      <c r="W6" s="22" t="s">
        <v>24</v>
      </c>
      <c r="X6" s="22"/>
      <c r="Y6" s="22"/>
      <c r="Z6" s="22"/>
      <c r="AA6" s="26" t="s">
        <v>25</v>
      </c>
      <c r="AB6" s="26"/>
      <c r="AC6" s="26"/>
      <c r="AD6" s="26"/>
      <c r="AE6" s="26"/>
      <c r="AF6" s="26"/>
      <c r="AG6" s="26"/>
      <c r="AH6" s="26"/>
      <c r="AI6" s="22" t="s">
        <v>26</v>
      </c>
      <c r="AJ6" s="27" t="s">
        <v>27</v>
      </c>
      <c r="AK6" s="27" t="s">
        <v>28</v>
      </c>
      <c r="AL6" s="27" t="s">
        <v>29</v>
      </c>
      <c r="AM6" s="27" t="s">
        <v>30</v>
      </c>
      <c r="AN6" s="27" t="s">
        <v>31</v>
      </c>
      <c r="AO6" s="27" t="s">
        <v>32</v>
      </c>
      <c r="AP6" s="27" t="s">
        <v>33</v>
      </c>
      <c r="AQ6" s="27" t="s">
        <v>34</v>
      </c>
      <c r="AR6" s="27" t="s">
        <v>35</v>
      </c>
      <c r="AS6" s="27" t="s">
        <v>36</v>
      </c>
      <c r="AT6" s="27" t="s">
        <v>37</v>
      </c>
      <c r="AU6" s="27" t="s">
        <v>38</v>
      </c>
      <c r="AV6" s="27" t="s">
        <v>39</v>
      </c>
      <c r="AW6" s="27" t="s">
        <v>40</v>
      </c>
      <c r="AX6" s="27" t="s">
        <v>41</v>
      </c>
      <c r="AY6" s="27" t="s">
        <v>42</v>
      </c>
      <c r="AZ6" s="27" t="s">
        <v>43</v>
      </c>
      <c r="BA6" s="27" t="s">
        <v>44</v>
      </c>
      <c r="BB6" s="27" t="s">
        <v>45</v>
      </c>
      <c r="BC6" s="27" t="s">
        <v>46</v>
      </c>
      <c r="BD6" s="27" t="s">
        <v>47</v>
      </c>
      <c r="BE6" s="27" t="s">
        <v>48</v>
      </c>
      <c r="BF6" s="27" t="s">
        <v>49</v>
      </c>
      <c r="BG6" s="27" t="s">
        <v>50</v>
      </c>
      <c r="BH6" s="27" t="s">
        <v>51</v>
      </c>
      <c r="BI6" s="27" t="s">
        <v>52</v>
      </c>
      <c r="BJ6" s="27" t="s">
        <v>53</v>
      </c>
      <c r="BK6" s="27" t="s">
        <v>54</v>
      </c>
      <c r="BL6" s="27" t="s">
        <v>55</v>
      </c>
      <c r="BM6" s="27" t="s">
        <v>56</v>
      </c>
      <c r="BN6" s="27" t="s">
        <v>57</v>
      </c>
      <c r="BO6" s="27" t="s">
        <v>58</v>
      </c>
      <c r="BP6" s="27" t="s">
        <v>59</v>
      </c>
      <c r="BQ6" s="27" t="s">
        <v>60</v>
      </c>
      <c r="BR6" s="27" t="s">
        <v>61</v>
      </c>
      <c r="BS6" s="27" t="s">
        <v>62</v>
      </c>
      <c r="BT6" s="27" t="s">
        <v>63</v>
      </c>
      <c r="BU6" s="27" t="s">
        <v>64</v>
      </c>
      <c r="BV6" s="27" t="s">
        <v>65</v>
      </c>
      <c r="BW6" s="27" t="s">
        <v>66</v>
      </c>
      <c r="BX6" s="27" t="s">
        <v>67</v>
      </c>
      <c r="BY6" s="27" t="s">
        <v>68</v>
      </c>
      <c r="BZ6" s="27" t="s">
        <v>69</v>
      </c>
      <c r="CA6" s="27" t="s">
        <v>70</v>
      </c>
      <c r="CB6" s="27"/>
      <c r="CC6" s="22" t="s">
        <v>71</v>
      </c>
      <c r="CD6" s="22" t="s">
        <v>72</v>
      </c>
      <c r="CE6" s="22"/>
      <c r="CF6" s="22"/>
      <c r="CG6" s="22" t="s">
        <v>73</v>
      </c>
      <c r="CH6" s="22" t="s">
        <v>74</v>
      </c>
      <c r="CI6" s="22" t="s">
        <v>75</v>
      </c>
      <c r="CJ6" s="22" t="s">
        <v>76</v>
      </c>
      <c r="CK6" s="22" t="s">
        <v>77</v>
      </c>
      <c r="CL6" s="22" t="s">
        <v>78</v>
      </c>
      <c r="CM6" s="22" t="s">
        <v>79</v>
      </c>
      <c r="CN6" s="22" t="s">
        <v>80</v>
      </c>
      <c r="CO6" s="22" t="s">
        <v>81</v>
      </c>
      <c r="CP6" s="22" t="s">
        <v>82</v>
      </c>
      <c r="CQ6" s="22" t="s">
        <v>83</v>
      </c>
    </row>
    <row r="7" customFormat="false" ht="27.6" hidden="false" customHeight="false" outlineLevel="0" collapsed="false">
      <c r="A7" s="21"/>
      <c r="B7" s="22"/>
      <c r="C7" s="22"/>
      <c r="D7" s="22" t="s">
        <v>84</v>
      </c>
      <c r="E7" s="22" t="s">
        <v>85</v>
      </c>
      <c r="F7" s="22" t="s">
        <v>84</v>
      </c>
      <c r="G7" s="22" t="s">
        <v>86</v>
      </c>
      <c r="H7" s="22"/>
      <c r="I7" s="23"/>
      <c r="J7" s="24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 t="s">
        <v>87</v>
      </c>
      <c r="X7" s="25" t="s">
        <v>88</v>
      </c>
      <c r="Y7" s="25" t="s">
        <v>89</v>
      </c>
      <c r="Z7" s="25" t="s">
        <v>90</v>
      </c>
      <c r="AA7" s="25" t="s">
        <v>91</v>
      </c>
      <c r="AB7" s="25" t="s">
        <v>92</v>
      </c>
      <c r="AC7" s="25" t="s">
        <v>93</v>
      </c>
      <c r="AD7" s="25" t="s">
        <v>94</v>
      </c>
      <c r="AE7" s="25" t="s">
        <v>95</v>
      </c>
      <c r="AF7" s="25" t="s">
        <v>96</v>
      </c>
      <c r="AG7" s="25" t="s">
        <v>97</v>
      </c>
      <c r="AH7" s="25" t="s">
        <v>98</v>
      </c>
      <c r="AI7" s="22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</row>
    <row r="8" customFormat="false" ht="14.4" hidden="false" customHeight="false" outlineLevel="0" collapsed="false">
      <c r="A8" s="28"/>
      <c r="B8" s="29" t="s">
        <v>99</v>
      </c>
      <c r="C8" s="30"/>
      <c r="D8" s="30"/>
      <c r="E8" s="30"/>
      <c r="F8" s="30"/>
      <c r="G8" s="30"/>
      <c r="H8" s="30"/>
      <c r="I8" s="31"/>
      <c r="CD8" s="32"/>
    </row>
    <row r="9" customFormat="false" ht="14.4" hidden="false" customHeight="false" outlineLevel="0" collapsed="false">
      <c r="A9" s="33"/>
      <c r="B9" s="34" t="s">
        <v>100</v>
      </c>
      <c r="C9" s="35"/>
      <c r="D9" s="35"/>
      <c r="E9" s="35"/>
      <c r="F9" s="35"/>
      <c r="G9" s="35"/>
      <c r="H9" s="35"/>
      <c r="I9" s="36"/>
    </row>
    <row r="10" customFormat="false" ht="14.4" hidden="false" customHeight="false" outlineLevel="0" collapsed="false">
      <c r="A10" s="37" t="s">
        <v>101</v>
      </c>
      <c r="B10" s="38" t="s">
        <v>102</v>
      </c>
      <c r="C10" s="39" t="s">
        <v>103</v>
      </c>
      <c r="D10" s="35" t="n">
        <v>6.05</v>
      </c>
      <c r="E10" s="35" t="n">
        <v>3.26</v>
      </c>
      <c r="F10" s="35" t="n">
        <v>8.01</v>
      </c>
      <c r="G10" s="35" t="n">
        <v>0.33</v>
      </c>
      <c r="H10" s="35" t="n">
        <v>17.28</v>
      </c>
      <c r="I10" s="36" t="n">
        <v>167.571555555556</v>
      </c>
      <c r="J10" s="40" t="n">
        <v>4.75</v>
      </c>
      <c r="K10" s="41" t="n">
        <v>0.13</v>
      </c>
      <c r="L10" s="41" t="n">
        <v>0</v>
      </c>
      <c r="M10" s="41" t="n">
        <v>0</v>
      </c>
      <c r="N10" s="41" t="n">
        <v>0.48</v>
      </c>
      <c r="O10" s="41" t="n">
        <v>16.72</v>
      </c>
      <c r="P10" s="41" t="n">
        <v>0.07</v>
      </c>
      <c r="Q10" s="41" t="n">
        <v>0</v>
      </c>
      <c r="R10" s="41" t="n">
        <v>0</v>
      </c>
      <c r="S10" s="41" t="n">
        <v>0.24</v>
      </c>
      <c r="T10" s="41" t="n">
        <v>1.27</v>
      </c>
      <c r="U10" s="41" t="n">
        <v>135.36</v>
      </c>
      <c r="V10" s="41" t="n">
        <v>14.06</v>
      </c>
      <c r="W10" s="41" t="n">
        <v>123.69</v>
      </c>
      <c r="X10" s="41" t="n">
        <v>6.72</v>
      </c>
      <c r="Y10" s="41" t="n">
        <v>75.17</v>
      </c>
      <c r="Z10" s="41" t="n">
        <v>0.1</v>
      </c>
      <c r="AA10" s="41" t="n">
        <v>50.11</v>
      </c>
      <c r="AB10" s="41" t="n">
        <v>39.11</v>
      </c>
      <c r="AC10" s="41" t="n">
        <v>56.59</v>
      </c>
      <c r="AD10" s="41" t="n">
        <v>0.11</v>
      </c>
      <c r="AE10" s="41" t="n">
        <v>0</v>
      </c>
      <c r="AF10" s="41" t="n">
        <v>0.05</v>
      </c>
      <c r="AG10" s="41" t="n">
        <v>0.03</v>
      </c>
      <c r="AH10" s="41" t="n">
        <v>0.84</v>
      </c>
      <c r="AI10" s="41" t="n">
        <v>0.09</v>
      </c>
      <c r="AJ10" s="42" t="n">
        <v>0</v>
      </c>
      <c r="AK10" s="42" t="n">
        <v>329.02</v>
      </c>
      <c r="AL10" s="42" t="n">
        <v>285.57</v>
      </c>
      <c r="AM10" s="42" t="n">
        <v>500.26</v>
      </c>
      <c r="AN10" s="42" t="n">
        <v>266.99</v>
      </c>
      <c r="AO10" s="42" t="n">
        <v>111.65</v>
      </c>
      <c r="AP10" s="42" t="n">
        <v>203.32</v>
      </c>
      <c r="AQ10" s="42" t="n">
        <v>120.08</v>
      </c>
      <c r="AR10" s="42" t="n">
        <v>318.88</v>
      </c>
      <c r="AS10" s="42" t="n">
        <v>189.69</v>
      </c>
      <c r="AT10" s="42" t="n">
        <v>239.92</v>
      </c>
      <c r="AU10" s="42" t="n">
        <v>303.05</v>
      </c>
      <c r="AV10" s="42" t="n">
        <v>144.89</v>
      </c>
      <c r="AW10" s="42" t="n">
        <v>165</v>
      </c>
      <c r="AX10" s="42" t="n">
        <v>1486.83</v>
      </c>
      <c r="AY10" s="42" t="n">
        <v>0</v>
      </c>
      <c r="AZ10" s="42" t="n">
        <v>612.33</v>
      </c>
      <c r="BA10" s="42" t="n">
        <v>280.87</v>
      </c>
      <c r="BB10" s="42" t="n">
        <v>252.02</v>
      </c>
      <c r="BC10" s="42" t="n">
        <v>89.96</v>
      </c>
      <c r="BD10" s="42" t="n">
        <v>0.16</v>
      </c>
      <c r="BE10" s="42" t="n">
        <v>0.09</v>
      </c>
      <c r="BF10" s="42" t="n">
        <v>0.09</v>
      </c>
      <c r="BG10" s="42" t="n">
        <v>0.22</v>
      </c>
      <c r="BH10" s="42" t="n">
        <v>0.26</v>
      </c>
      <c r="BI10" s="42" t="n">
        <v>0.89</v>
      </c>
      <c r="BJ10" s="42" t="n">
        <v>0.05</v>
      </c>
      <c r="BK10" s="42" t="n">
        <v>2.24</v>
      </c>
      <c r="BL10" s="42" t="n">
        <v>0.01</v>
      </c>
      <c r="BM10" s="42" t="n">
        <v>0.61</v>
      </c>
      <c r="BN10" s="42" t="n">
        <v>0.01</v>
      </c>
      <c r="BO10" s="42" t="n">
        <v>0</v>
      </c>
      <c r="BP10" s="42" t="n">
        <v>0</v>
      </c>
      <c r="BQ10" s="42" t="n">
        <v>0.15</v>
      </c>
      <c r="BR10" s="42" t="n">
        <v>0.23</v>
      </c>
      <c r="BS10" s="42" t="n">
        <v>1.77</v>
      </c>
      <c r="BT10" s="42" t="n">
        <v>0</v>
      </c>
      <c r="BU10" s="42" t="n">
        <v>0</v>
      </c>
      <c r="BV10" s="42" t="n">
        <v>0.28</v>
      </c>
      <c r="BW10" s="42" t="n">
        <v>0.01</v>
      </c>
      <c r="BX10" s="42" t="n">
        <v>0</v>
      </c>
      <c r="BY10" s="42" t="n">
        <v>0</v>
      </c>
      <c r="BZ10" s="42" t="n">
        <v>0</v>
      </c>
      <c r="CA10" s="42" t="n">
        <v>0</v>
      </c>
      <c r="CB10" s="42" t="n">
        <v>20.85</v>
      </c>
      <c r="CC10" s="43"/>
      <c r="CD10" s="43"/>
      <c r="CE10" s="42" t="n">
        <v>56.63</v>
      </c>
      <c r="CF10" s="42"/>
      <c r="CG10" s="42" t="n">
        <v>0.7</v>
      </c>
      <c r="CH10" s="42" t="n">
        <v>0.55</v>
      </c>
      <c r="CI10" s="42" t="n">
        <v>0.63</v>
      </c>
      <c r="CJ10" s="42" t="n">
        <v>1080</v>
      </c>
      <c r="CK10" s="42" t="n">
        <v>593.7</v>
      </c>
      <c r="CL10" s="42" t="n">
        <v>836.85</v>
      </c>
      <c r="CM10" s="42" t="n">
        <v>6.95</v>
      </c>
      <c r="CN10" s="42" t="n">
        <v>5.97</v>
      </c>
      <c r="CO10" s="42" t="n">
        <v>6.46</v>
      </c>
      <c r="CP10" s="42" t="n">
        <v>0</v>
      </c>
      <c r="CQ10" s="42" t="n">
        <v>0</v>
      </c>
    </row>
    <row r="11" customFormat="false" ht="14.4" hidden="false" customHeight="false" outlineLevel="0" collapsed="false">
      <c r="A11" s="33" t="s">
        <v>104</v>
      </c>
      <c r="B11" s="38" t="s">
        <v>105</v>
      </c>
      <c r="C11" s="35" t="s">
        <v>106</v>
      </c>
      <c r="D11" s="35" t="n">
        <v>5.12</v>
      </c>
      <c r="E11" s="35" t="n">
        <v>3.07</v>
      </c>
      <c r="F11" s="35" t="n">
        <v>6.68</v>
      </c>
      <c r="G11" s="35" t="n">
        <v>0.53</v>
      </c>
      <c r="H11" s="35" t="n">
        <v>27.08</v>
      </c>
      <c r="I11" s="36" t="n">
        <v>187.395613725</v>
      </c>
      <c r="J11" s="40" t="n">
        <v>4.58</v>
      </c>
      <c r="K11" s="41" t="n">
        <v>0.11</v>
      </c>
      <c r="L11" s="41" t="n">
        <v>0</v>
      </c>
      <c r="M11" s="41" t="n">
        <v>0</v>
      </c>
      <c r="N11" s="41" t="n">
        <v>9.46</v>
      </c>
      <c r="O11" s="41" t="n">
        <v>16.83</v>
      </c>
      <c r="P11" s="41" t="n">
        <v>0.79</v>
      </c>
      <c r="Q11" s="41" t="n">
        <v>0</v>
      </c>
      <c r="R11" s="41" t="n">
        <v>0</v>
      </c>
      <c r="S11" s="41" t="n">
        <v>0.1</v>
      </c>
      <c r="T11" s="41" t="n">
        <v>1.55</v>
      </c>
      <c r="U11" s="41" t="n">
        <v>254.46</v>
      </c>
      <c r="V11" s="41" t="n">
        <v>170.32</v>
      </c>
      <c r="W11" s="41" t="n">
        <v>117.04</v>
      </c>
      <c r="X11" s="41" t="n">
        <v>27.66</v>
      </c>
      <c r="Y11" s="41" t="n">
        <v>126.45</v>
      </c>
      <c r="Z11" s="41" t="n">
        <v>0.52</v>
      </c>
      <c r="AA11" s="41" t="n">
        <v>24.85</v>
      </c>
      <c r="AB11" s="41" t="n">
        <v>22.47</v>
      </c>
      <c r="AC11" s="41" t="n">
        <v>46.4</v>
      </c>
      <c r="AD11" s="41" t="n">
        <v>0.15</v>
      </c>
      <c r="AE11" s="41" t="n">
        <v>0.07</v>
      </c>
      <c r="AF11" s="41" t="n">
        <v>0.14</v>
      </c>
      <c r="AG11" s="41" t="n">
        <v>0.43</v>
      </c>
      <c r="AH11" s="41" t="n">
        <v>1.87</v>
      </c>
      <c r="AI11" s="41" t="n">
        <v>0.54</v>
      </c>
      <c r="AJ11" s="42" t="n">
        <v>0</v>
      </c>
      <c r="AK11" s="42" t="n">
        <v>272.73</v>
      </c>
      <c r="AL11" s="42" t="n">
        <v>253.47</v>
      </c>
      <c r="AM11" s="42" t="n">
        <v>527.09</v>
      </c>
      <c r="AN11" s="42" t="n">
        <v>288.44</v>
      </c>
      <c r="AO11" s="42" t="n">
        <v>128.04</v>
      </c>
      <c r="AP11" s="42" t="n">
        <v>207.1</v>
      </c>
      <c r="AQ11" s="42" t="n">
        <v>77.86</v>
      </c>
      <c r="AR11" s="42" t="n">
        <v>260.45</v>
      </c>
      <c r="AS11" s="42" t="n">
        <v>172.03</v>
      </c>
      <c r="AT11" s="42" t="n">
        <v>120</v>
      </c>
      <c r="AU11" s="42" t="n">
        <v>149.68</v>
      </c>
      <c r="AV11" s="42" t="n">
        <v>53.81</v>
      </c>
      <c r="AW11" s="42" t="n">
        <v>79.2</v>
      </c>
      <c r="AX11" s="42" t="n">
        <v>415.56</v>
      </c>
      <c r="AY11" s="42" t="n">
        <v>0</v>
      </c>
      <c r="AZ11" s="42" t="n">
        <v>135.85</v>
      </c>
      <c r="BA11" s="42" t="n">
        <v>124.48</v>
      </c>
      <c r="BB11" s="42" t="n">
        <v>268.22</v>
      </c>
      <c r="BC11" s="42" t="n">
        <v>64.91</v>
      </c>
      <c r="BD11" s="42" t="n">
        <v>0.12</v>
      </c>
      <c r="BE11" s="42" t="n">
        <v>0.06</v>
      </c>
      <c r="BF11" s="42" t="n">
        <v>0.03</v>
      </c>
      <c r="BG11" s="42" t="n">
        <v>0.07</v>
      </c>
      <c r="BH11" s="42" t="n">
        <v>0.08</v>
      </c>
      <c r="BI11" s="42" t="n">
        <v>0.36</v>
      </c>
      <c r="BJ11" s="42" t="n">
        <v>0</v>
      </c>
      <c r="BK11" s="42" t="n">
        <v>1.04</v>
      </c>
      <c r="BL11" s="42" t="n">
        <v>0</v>
      </c>
      <c r="BM11" s="42" t="n">
        <v>0.32</v>
      </c>
      <c r="BN11" s="42" t="n">
        <v>0</v>
      </c>
      <c r="BO11" s="42" t="n">
        <v>0</v>
      </c>
      <c r="BP11" s="42" t="n">
        <v>0</v>
      </c>
      <c r="BQ11" s="42" t="n">
        <v>0.07</v>
      </c>
      <c r="BR11" s="42" t="n">
        <v>0.11</v>
      </c>
      <c r="BS11" s="42" t="n">
        <v>0.91</v>
      </c>
      <c r="BT11" s="42" t="n">
        <v>0</v>
      </c>
      <c r="BU11" s="42" t="n">
        <v>0</v>
      </c>
      <c r="BV11" s="42" t="n">
        <v>0.28</v>
      </c>
      <c r="BW11" s="42" t="n">
        <v>0.01</v>
      </c>
      <c r="BX11" s="42" t="n">
        <v>0</v>
      </c>
      <c r="BY11" s="42" t="n">
        <v>0</v>
      </c>
      <c r="BZ11" s="42" t="n">
        <v>0</v>
      </c>
      <c r="CA11" s="42" t="n">
        <v>0</v>
      </c>
      <c r="CB11" s="42" t="n">
        <v>169.19</v>
      </c>
      <c r="CC11" s="43"/>
      <c r="CD11" s="43"/>
      <c r="CE11" s="42" t="n">
        <v>28.59</v>
      </c>
      <c r="CF11" s="42"/>
      <c r="CG11" s="42" t="n">
        <v>32.51</v>
      </c>
      <c r="CH11" s="42" t="n">
        <v>14.79</v>
      </c>
      <c r="CI11" s="42" t="n">
        <v>23.65</v>
      </c>
      <c r="CJ11" s="42" t="n">
        <v>1762.25</v>
      </c>
      <c r="CK11" s="42" t="n">
        <v>774.25</v>
      </c>
      <c r="CL11" s="42" t="n">
        <v>1268.25</v>
      </c>
      <c r="CM11" s="42" t="n">
        <v>33.53</v>
      </c>
      <c r="CN11" s="42" t="n">
        <v>14.77</v>
      </c>
      <c r="CO11" s="42" t="n">
        <v>24.15</v>
      </c>
      <c r="CP11" s="42" t="n">
        <v>5.13</v>
      </c>
      <c r="CQ11" s="42" t="n">
        <v>0.51</v>
      </c>
    </row>
    <row r="12" customFormat="false" ht="14.4" hidden="false" customHeight="false" outlineLevel="0" collapsed="false">
      <c r="A12" s="33" t="s">
        <v>107</v>
      </c>
      <c r="B12" s="38" t="s">
        <v>108</v>
      </c>
      <c r="C12" s="35" t="str">
        <f aca="false">"200"</f>
        <v>200</v>
      </c>
      <c r="D12" s="35" t="n">
        <v>3.14</v>
      </c>
      <c r="E12" s="35" t="n">
        <v>2.84</v>
      </c>
      <c r="F12" s="35" t="n">
        <v>3.21</v>
      </c>
      <c r="G12" s="35" t="n">
        <v>0.07</v>
      </c>
      <c r="H12" s="35" t="n">
        <v>14.39</v>
      </c>
      <c r="I12" s="36" t="n">
        <v>96.37136</v>
      </c>
      <c r="J12" s="40" t="n">
        <v>2</v>
      </c>
      <c r="K12" s="41" t="n">
        <v>0</v>
      </c>
      <c r="L12" s="41" t="n">
        <v>0</v>
      </c>
      <c r="M12" s="41" t="n">
        <v>0</v>
      </c>
      <c r="N12" s="41" t="n">
        <v>14.39</v>
      </c>
      <c r="O12" s="41" t="n">
        <v>0</v>
      </c>
      <c r="P12" s="41" t="n">
        <v>0</v>
      </c>
      <c r="Q12" s="41" t="n">
        <v>0</v>
      </c>
      <c r="R12" s="41" t="n">
        <v>0</v>
      </c>
      <c r="S12" s="41" t="n">
        <v>0.1</v>
      </c>
      <c r="T12" s="41" t="n">
        <v>0.71</v>
      </c>
      <c r="U12" s="41" t="n">
        <v>49.6</v>
      </c>
      <c r="V12" s="41" t="n">
        <v>144.84</v>
      </c>
      <c r="W12" s="41" t="n">
        <v>116.69</v>
      </c>
      <c r="X12" s="41" t="n">
        <v>13.3</v>
      </c>
      <c r="Y12" s="41" t="n">
        <v>83.7</v>
      </c>
      <c r="Z12" s="41" t="n">
        <v>0.13</v>
      </c>
      <c r="AA12" s="41" t="n">
        <v>20</v>
      </c>
      <c r="AB12" s="41" t="n">
        <v>9</v>
      </c>
      <c r="AC12" s="41" t="n">
        <v>22</v>
      </c>
      <c r="AD12" s="41" t="n">
        <v>0</v>
      </c>
      <c r="AE12" s="41" t="n">
        <v>0.03</v>
      </c>
      <c r="AF12" s="41" t="n">
        <v>0.14</v>
      </c>
      <c r="AG12" s="41" t="n">
        <v>0.09</v>
      </c>
      <c r="AH12" s="41" t="n">
        <v>0.8</v>
      </c>
      <c r="AI12" s="41" t="n">
        <v>0.52</v>
      </c>
      <c r="AJ12" s="42" t="n">
        <v>0</v>
      </c>
      <c r="AK12" s="42" t="n">
        <v>159.74</v>
      </c>
      <c r="AL12" s="42" t="n">
        <v>157.78</v>
      </c>
      <c r="AM12" s="42" t="n">
        <v>270.48</v>
      </c>
      <c r="AN12" s="42" t="n">
        <v>217.56</v>
      </c>
      <c r="AO12" s="42" t="n">
        <v>72.52</v>
      </c>
      <c r="AP12" s="42" t="n">
        <v>127.4</v>
      </c>
      <c r="AQ12" s="42" t="n">
        <v>42.14</v>
      </c>
      <c r="AR12" s="42" t="n">
        <v>143.08</v>
      </c>
      <c r="AS12" s="42" t="n">
        <v>0</v>
      </c>
      <c r="AT12" s="42" t="n">
        <v>0</v>
      </c>
      <c r="AU12" s="42" t="n">
        <v>0</v>
      </c>
      <c r="AV12" s="42" t="n">
        <v>0</v>
      </c>
      <c r="AW12" s="42" t="n">
        <v>0</v>
      </c>
      <c r="AX12" s="42" t="n">
        <v>0</v>
      </c>
      <c r="AY12" s="42" t="n">
        <v>0</v>
      </c>
      <c r="AZ12" s="42" t="n">
        <v>0</v>
      </c>
      <c r="BA12" s="42" t="n">
        <v>0</v>
      </c>
      <c r="BB12" s="42" t="n">
        <v>180.32</v>
      </c>
      <c r="BC12" s="42" t="n">
        <v>25.48</v>
      </c>
      <c r="BD12" s="42" t="n">
        <v>0</v>
      </c>
      <c r="BE12" s="42" t="n">
        <v>0</v>
      </c>
      <c r="BF12" s="42" t="n">
        <v>0</v>
      </c>
      <c r="BG12" s="42" t="n">
        <v>0</v>
      </c>
      <c r="BH12" s="42" t="n">
        <v>0</v>
      </c>
      <c r="BI12" s="42" t="n">
        <v>0</v>
      </c>
      <c r="BJ12" s="42" t="n">
        <v>0</v>
      </c>
      <c r="BK12" s="42" t="n">
        <v>0</v>
      </c>
      <c r="BL12" s="42" t="n">
        <v>0</v>
      </c>
      <c r="BM12" s="42" t="n">
        <v>0</v>
      </c>
      <c r="BN12" s="42" t="n">
        <v>0</v>
      </c>
      <c r="BO12" s="42" t="n">
        <v>0</v>
      </c>
      <c r="BP12" s="42" t="n">
        <v>0</v>
      </c>
      <c r="BQ12" s="42" t="n">
        <v>0</v>
      </c>
      <c r="BR12" s="42" t="n">
        <v>0</v>
      </c>
      <c r="BS12" s="42" t="n">
        <v>0</v>
      </c>
      <c r="BT12" s="42" t="n">
        <v>0</v>
      </c>
      <c r="BU12" s="42" t="n">
        <v>0</v>
      </c>
      <c r="BV12" s="42" t="n">
        <v>0</v>
      </c>
      <c r="BW12" s="42" t="n">
        <v>0</v>
      </c>
      <c r="BX12" s="42" t="n">
        <v>0</v>
      </c>
      <c r="BY12" s="42" t="n">
        <v>0</v>
      </c>
      <c r="BZ12" s="42" t="n">
        <v>0</v>
      </c>
      <c r="CA12" s="42" t="n">
        <v>0</v>
      </c>
      <c r="CB12" s="42" t="n">
        <v>198.55</v>
      </c>
      <c r="CC12" s="43"/>
      <c r="CD12" s="43"/>
      <c r="CE12" s="42" t="n">
        <v>21.5</v>
      </c>
      <c r="CF12" s="42"/>
      <c r="CG12" s="42" t="n">
        <v>11.52</v>
      </c>
      <c r="CH12" s="42" t="n">
        <v>4.52</v>
      </c>
      <c r="CI12" s="42" t="n">
        <v>8.02</v>
      </c>
      <c r="CJ12" s="42" t="n">
        <v>944.8</v>
      </c>
      <c r="CK12" s="42" t="n">
        <v>361.6</v>
      </c>
      <c r="CL12" s="42" t="n">
        <v>653.2</v>
      </c>
      <c r="CM12" s="42" t="n">
        <v>38.19</v>
      </c>
      <c r="CN12" s="42" t="n">
        <v>18.17</v>
      </c>
      <c r="CO12" s="42" t="n">
        <v>28.18</v>
      </c>
      <c r="CP12" s="42" t="n">
        <v>10</v>
      </c>
      <c r="CQ12" s="42" t="n">
        <v>0</v>
      </c>
    </row>
    <row r="13" customFormat="false" ht="14.4" hidden="false" customHeight="false" outlineLevel="0" collapsed="false">
      <c r="A13" s="33" t="str">
        <f aca="false">"-"</f>
        <v>-</v>
      </c>
      <c r="B13" s="38" t="s">
        <v>109</v>
      </c>
      <c r="C13" s="35" t="str">
        <f aca="false">"20"</f>
        <v>20</v>
      </c>
      <c r="D13" s="35" t="n">
        <v>1.32</v>
      </c>
      <c r="E13" s="35" t="n">
        <v>0</v>
      </c>
      <c r="F13" s="35" t="n">
        <v>0.24</v>
      </c>
      <c r="G13" s="35" t="n">
        <v>0.24</v>
      </c>
      <c r="H13" s="35" t="n">
        <v>8.34</v>
      </c>
      <c r="I13" s="36" t="n">
        <v>38.676</v>
      </c>
      <c r="J13" s="40" t="n">
        <v>0.04</v>
      </c>
      <c r="K13" s="41" t="n">
        <v>0</v>
      </c>
      <c r="L13" s="41" t="n">
        <v>0</v>
      </c>
      <c r="M13" s="41" t="n">
        <v>0</v>
      </c>
      <c r="N13" s="41" t="n">
        <v>0.24</v>
      </c>
      <c r="O13" s="41" t="n">
        <v>6.44</v>
      </c>
      <c r="P13" s="41" t="n">
        <v>1.66</v>
      </c>
      <c r="Q13" s="41" t="n">
        <v>0</v>
      </c>
      <c r="R13" s="41" t="n">
        <v>0</v>
      </c>
      <c r="S13" s="41" t="n">
        <v>0.2</v>
      </c>
      <c r="T13" s="41" t="n">
        <v>0.5</v>
      </c>
      <c r="U13" s="41" t="n">
        <v>122</v>
      </c>
      <c r="V13" s="41" t="n">
        <v>49</v>
      </c>
      <c r="W13" s="41" t="n">
        <v>7</v>
      </c>
      <c r="X13" s="41" t="n">
        <v>9.4</v>
      </c>
      <c r="Y13" s="41" t="n">
        <v>31.6</v>
      </c>
      <c r="Z13" s="41" t="n">
        <v>0.78</v>
      </c>
      <c r="AA13" s="41" t="n">
        <v>0</v>
      </c>
      <c r="AB13" s="41" t="n">
        <v>1</v>
      </c>
      <c r="AC13" s="41" t="n">
        <v>0.2</v>
      </c>
      <c r="AD13" s="41" t="n">
        <v>0.28</v>
      </c>
      <c r="AE13" s="41" t="n">
        <v>0.04</v>
      </c>
      <c r="AF13" s="41" t="n">
        <v>0.02</v>
      </c>
      <c r="AG13" s="41" t="n">
        <v>0.14</v>
      </c>
      <c r="AH13" s="41" t="n">
        <v>0.4</v>
      </c>
      <c r="AI13" s="41" t="n">
        <v>0</v>
      </c>
      <c r="AJ13" s="42" t="n">
        <v>0</v>
      </c>
      <c r="AK13" s="42" t="n">
        <v>64.4</v>
      </c>
      <c r="AL13" s="42" t="n">
        <v>49.6</v>
      </c>
      <c r="AM13" s="42" t="n">
        <v>85.4</v>
      </c>
      <c r="AN13" s="42" t="n">
        <v>44.6</v>
      </c>
      <c r="AO13" s="42" t="n">
        <v>18.6</v>
      </c>
      <c r="AP13" s="42" t="n">
        <v>39.6</v>
      </c>
      <c r="AQ13" s="42" t="n">
        <v>16</v>
      </c>
      <c r="AR13" s="42" t="n">
        <v>74.2</v>
      </c>
      <c r="AS13" s="42" t="n">
        <v>59.4</v>
      </c>
      <c r="AT13" s="42" t="n">
        <v>58.2</v>
      </c>
      <c r="AU13" s="42" t="n">
        <v>92.8</v>
      </c>
      <c r="AV13" s="42" t="n">
        <v>24.8</v>
      </c>
      <c r="AW13" s="42" t="n">
        <v>62</v>
      </c>
      <c r="AX13" s="42" t="n">
        <v>311.8</v>
      </c>
      <c r="AY13" s="42" t="n">
        <v>0</v>
      </c>
      <c r="AZ13" s="42" t="n">
        <v>105.2</v>
      </c>
      <c r="BA13" s="42" t="n">
        <v>58.2</v>
      </c>
      <c r="BB13" s="42" t="n">
        <v>36</v>
      </c>
      <c r="BC13" s="42" t="n">
        <v>26</v>
      </c>
      <c r="BD13" s="42" t="n">
        <v>0</v>
      </c>
      <c r="BE13" s="42" t="n">
        <v>0</v>
      </c>
      <c r="BF13" s="42" t="n">
        <v>0</v>
      </c>
      <c r="BG13" s="42" t="n">
        <v>0</v>
      </c>
      <c r="BH13" s="42" t="n">
        <v>0</v>
      </c>
      <c r="BI13" s="42" t="n">
        <v>0</v>
      </c>
      <c r="BJ13" s="42" t="n">
        <v>0</v>
      </c>
      <c r="BK13" s="42" t="n">
        <v>0.03</v>
      </c>
      <c r="BL13" s="42" t="n">
        <v>0</v>
      </c>
      <c r="BM13" s="42" t="n">
        <v>0</v>
      </c>
      <c r="BN13" s="42" t="n">
        <v>0</v>
      </c>
      <c r="BO13" s="42" t="n">
        <v>0</v>
      </c>
      <c r="BP13" s="42" t="n">
        <v>0</v>
      </c>
      <c r="BQ13" s="42" t="n">
        <v>0</v>
      </c>
      <c r="BR13" s="42" t="n">
        <v>0</v>
      </c>
      <c r="BS13" s="42" t="n">
        <v>0.02</v>
      </c>
      <c r="BT13" s="42" t="n">
        <v>0</v>
      </c>
      <c r="BU13" s="42" t="n">
        <v>0</v>
      </c>
      <c r="BV13" s="42" t="n">
        <v>0.1</v>
      </c>
      <c r="BW13" s="42" t="n">
        <v>0.02</v>
      </c>
      <c r="BX13" s="42" t="n">
        <v>0</v>
      </c>
      <c r="BY13" s="42" t="n">
        <v>0</v>
      </c>
      <c r="BZ13" s="42" t="n">
        <v>0</v>
      </c>
      <c r="CA13" s="42" t="n">
        <v>0</v>
      </c>
      <c r="CB13" s="42" t="n">
        <v>9.4</v>
      </c>
      <c r="CC13" s="43"/>
      <c r="CD13" s="43"/>
      <c r="CE13" s="42" t="n">
        <v>0.17</v>
      </c>
      <c r="CF13" s="42"/>
      <c r="CG13" s="42" t="n">
        <v>2</v>
      </c>
      <c r="CH13" s="42" t="n">
        <v>2</v>
      </c>
      <c r="CI13" s="42" t="n">
        <v>2</v>
      </c>
      <c r="CJ13" s="42" t="n">
        <v>380</v>
      </c>
      <c r="CK13" s="42" t="n">
        <v>146.4</v>
      </c>
      <c r="CL13" s="42" t="n">
        <v>263.2</v>
      </c>
      <c r="CM13" s="42" t="n">
        <v>3.8</v>
      </c>
      <c r="CN13" s="42" t="n">
        <v>3.16</v>
      </c>
      <c r="CO13" s="42" t="n">
        <v>3.48</v>
      </c>
      <c r="CP13" s="42" t="n">
        <v>0</v>
      </c>
      <c r="CQ13" s="42" t="n">
        <v>0</v>
      </c>
    </row>
    <row r="14" customFormat="false" ht="14.4" hidden="false" customHeight="false" outlineLevel="0" collapsed="false">
      <c r="A14" s="33" t="str">
        <f aca="false">"-"</f>
        <v>-</v>
      </c>
      <c r="B14" s="38" t="s">
        <v>110</v>
      </c>
      <c r="C14" s="35" t="str">
        <f aca="false">"100"</f>
        <v>100</v>
      </c>
      <c r="D14" s="35" t="n">
        <v>0.4</v>
      </c>
      <c r="E14" s="35" t="n">
        <v>0</v>
      </c>
      <c r="F14" s="35" t="n">
        <v>0.4</v>
      </c>
      <c r="G14" s="35" t="n">
        <v>0.4</v>
      </c>
      <c r="H14" s="35" t="n">
        <v>11.6</v>
      </c>
      <c r="I14" s="36" t="n">
        <v>48.68</v>
      </c>
      <c r="J14" s="44" t="n">
        <v>0.1</v>
      </c>
      <c r="K14" s="45" t="n">
        <v>0</v>
      </c>
      <c r="L14" s="45" t="n">
        <v>0</v>
      </c>
      <c r="M14" s="45" t="n">
        <v>0</v>
      </c>
      <c r="N14" s="45" t="n">
        <v>9</v>
      </c>
      <c r="O14" s="45" t="n">
        <v>0.8</v>
      </c>
      <c r="P14" s="45" t="n">
        <v>1.8</v>
      </c>
      <c r="Q14" s="45" t="n">
        <v>0</v>
      </c>
      <c r="R14" s="45" t="n">
        <v>0</v>
      </c>
      <c r="S14" s="45" t="n">
        <v>0.8</v>
      </c>
      <c r="T14" s="45" t="n">
        <v>0.5</v>
      </c>
      <c r="U14" s="45" t="n">
        <v>26</v>
      </c>
      <c r="V14" s="45" t="n">
        <v>278</v>
      </c>
      <c r="W14" s="45" t="n">
        <v>16</v>
      </c>
      <c r="X14" s="45" t="n">
        <v>9</v>
      </c>
      <c r="Y14" s="45" t="n">
        <v>11</v>
      </c>
      <c r="Z14" s="45" t="n">
        <v>2.2</v>
      </c>
      <c r="AA14" s="45" t="n">
        <v>0</v>
      </c>
      <c r="AB14" s="45" t="n">
        <v>30</v>
      </c>
      <c r="AC14" s="45" t="n">
        <v>5</v>
      </c>
      <c r="AD14" s="45" t="n">
        <v>0.2</v>
      </c>
      <c r="AE14" s="45" t="n">
        <v>0.03</v>
      </c>
      <c r="AF14" s="45" t="n">
        <v>0.02</v>
      </c>
      <c r="AG14" s="45" t="n">
        <v>0.3</v>
      </c>
      <c r="AH14" s="45" t="n">
        <v>0.4</v>
      </c>
      <c r="AI14" s="45" t="n">
        <v>10</v>
      </c>
      <c r="AJ14" s="27" t="n">
        <v>0</v>
      </c>
      <c r="AK14" s="27" t="n">
        <v>12</v>
      </c>
      <c r="AL14" s="27" t="n">
        <v>13</v>
      </c>
      <c r="AM14" s="27" t="n">
        <v>19</v>
      </c>
      <c r="AN14" s="27" t="n">
        <v>18</v>
      </c>
      <c r="AO14" s="27" t="n">
        <v>3</v>
      </c>
      <c r="AP14" s="27" t="n">
        <v>11</v>
      </c>
      <c r="AQ14" s="27" t="n">
        <v>3</v>
      </c>
      <c r="AR14" s="27" t="n">
        <v>9</v>
      </c>
      <c r="AS14" s="27" t="n">
        <v>17</v>
      </c>
      <c r="AT14" s="27" t="n">
        <v>10</v>
      </c>
      <c r="AU14" s="27" t="n">
        <v>78</v>
      </c>
      <c r="AV14" s="27" t="n">
        <v>7</v>
      </c>
      <c r="AW14" s="27" t="n">
        <v>14</v>
      </c>
      <c r="AX14" s="27" t="n">
        <v>42</v>
      </c>
      <c r="AY14" s="27" t="n">
        <v>0</v>
      </c>
      <c r="AZ14" s="27" t="n">
        <v>13</v>
      </c>
      <c r="BA14" s="27" t="n">
        <v>16</v>
      </c>
      <c r="BB14" s="27" t="n">
        <v>6</v>
      </c>
      <c r="BC14" s="27" t="n">
        <v>5</v>
      </c>
      <c r="BD14" s="27" t="n">
        <v>0</v>
      </c>
      <c r="BE14" s="27" t="n">
        <v>0</v>
      </c>
      <c r="BF14" s="27" t="n">
        <v>0</v>
      </c>
      <c r="BG14" s="27" t="n">
        <v>0</v>
      </c>
      <c r="BH14" s="27" t="n">
        <v>0</v>
      </c>
      <c r="BI14" s="27" t="n">
        <v>0</v>
      </c>
      <c r="BJ14" s="27" t="n">
        <v>0</v>
      </c>
      <c r="BK14" s="27" t="n">
        <v>0</v>
      </c>
      <c r="BL14" s="27" t="n">
        <v>0</v>
      </c>
      <c r="BM14" s="27" t="n">
        <v>0</v>
      </c>
      <c r="BN14" s="27" t="n">
        <v>0</v>
      </c>
      <c r="BO14" s="27" t="n">
        <v>0</v>
      </c>
      <c r="BP14" s="27" t="n">
        <v>0</v>
      </c>
      <c r="BQ14" s="27" t="n">
        <v>0</v>
      </c>
      <c r="BR14" s="27" t="n">
        <v>0</v>
      </c>
      <c r="BS14" s="27" t="n">
        <v>0</v>
      </c>
      <c r="BT14" s="27" t="n">
        <v>0</v>
      </c>
      <c r="BU14" s="27" t="n">
        <v>0</v>
      </c>
      <c r="BV14" s="27" t="n">
        <v>0</v>
      </c>
      <c r="BW14" s="27" t="n">
        <v>0</v>
      </c>
      <c r="BX14" s="27" t="n">
        <v>0</v>
      </c>
      <c r="BY14" s="27" t="n">
        <v>0</v>
      </c>
      <c r="BZ14" s="27" t="n">
        <v>0</v>
      </c>
      <c r="CA14" s="27" t="n">
        <v>0</v>
      </c>
      <c r="CB14" s="27" t="n">
        <v>86.3</v>
      </c>
      <c r="CC14" s="46"/>
      <c r="CD14" s="46"/>
      <c r="CE14" s="27" t="n">
        <v>5</v>
      </c>
      <c r="CF14" s="27"/>
      <c r="CG14" s="27" t="n">
        <v>2</v>
      </c>
      <c r="CH14" s="27" t="n">
        <v>2</v>
      </c>
      <c r="CI14" s="27" t="n">
        <v>2</v>
      </c>
      <c r="CJ14" s="27" t="n">
        <v>150</v>
      </c>
      <c r="CK14" s="27" t="n">
        <v>150</v>
      </c>
      <c r="CL14" s="27" t="n">
        <v>150</v>
      </c>
      <c r="CM14" s="27" t="n">
        <v>46.8</v>
      </c>
      <c r="CN14" s="27" t="n">
        <v>46.8</v>
      </c>
      <c r="CO14" s="27" t="n">
        <v>46.8</v>
      </c>
      <c r="CP14" s="27" t="n">
        <v>0</v>
      </c>
      <c r="CQ14" s="27" t="n">
        <v>0</v>
      </c>
    </row>
    <row r="15" customFormat="false" ht="14.4" hidden="false" customHeight="false" outlineLevel="0" collapsed="false">
      <c r="A15" s="47"/>
      <c r="B15" s="48" t="s">
        <v>111</v>
      </c>
      <c r="C15" s="49"/>
      <c r="D15" s="49" t="n">
        <f aca="false">SUM(D10:D14)</f>
        <v>16.03</v>
      </c>
      <c r="E15" s="49" t="n">
        <f aca="false">SUM(E10:E14)</f>
        <v>9.17</v>
      </c>
      <c r="F15" s="49" t="n">
        <f aca="false">SUM(F10:F14)</f>
        <v>18.54</v>
      </c>
      <c r="G15" s="49" t="n">
        <f aca="false">SUM(G10:G14)</f>
        <v>1.57</v>
      </c>
      <c r="H15" s="49" t="n">
        <f aca="false">SUM(H10:H14)</f>
        <v>78.69</v>
      </c>
      <c r="I15" s="50" t="n">
        <f aca="false">SUM(I10:I14)</f>
        <v>538.694529280556</v>
      </c>
      <c r="J15" s="51" t="n">
        <v>11.47</v>
      </c>
      <c r="K15" s="51" t="n">
        <v>0.25</v>
      </c>
      <c r="L15" s="51" t="n">
        <v>0</v>
      </c>
      <c r="M15" s="51" t="n">
        <v>0</v>
      </c>
      <c r="N15" s="51" t="n">
        <v>33.57</v>
      </c>
      <c r="O15" s="51" t="n">
        <v>40.79</v>
      </c>
      <c r="P15" s="51" t="n">
        <v>4.32</v>
      </c>
      <c r="Q15" s="51" t="n">
        <v>0</v>
      </c>
      <c r="R15" s="51" t="n">
        <v>0</v>
      </c>
      <c r="S15" s="51" t="n">
        <v>1.45</v>
      </c>
      <c r="T15" s="51" t="n">
        <v>4.53</v>
      </c>
      <c r="U15" s="51" t="n">
        <v>587.42</v>
      </c>
      <c r="V15" s="51" t="n">
        <v>656.21</v>
      </c>
      <c r="W15" s="51" t="n">
        <v>380.42</v>
      </c>
      <c r="X15" s="51" t="n">
        <v>66.08</v>
      </c>
      <c r="Y15" s="51" t="n">
        <v>327.92</v>
      </c>
      <c r="Z15" s="51" t="n">
        <v>3.73</v>
      </c>
      <c r="AA15" s="51" t="n">
        <v>94.96</v>
      </c>
      <c r="AB15" s="51" t="n">
        <v>101.58</v>
      </c>
      <c r="AC15" s="51" t="n">
        <v>130.19</v>
      </c>
      <c r="AD15" s="51" t="n">
        <v>0.74</v>
      </c>
      <c r="AE15" s="51" t="n">
        <v>0.18</v>
      </c>
      <c r="AF15" s="51" t="n">
        <v>0.36</v>
      </c>
      <c r="AG15" s="51" t="n">
        <v>0.98</v>
      </c>
      <c r="AH15" s="51" t="n">
        <v>4.32</v>
      </c>
      <c r="AI15" s="51" t="n">
        <v>11.15</v>
      </c>
      <c r="AJ15" s="52" t="n">
        <v>0</v>
      </c>
      <c r="AK15" s="52" t="n">
        <v>837.89</v>
      </c>
      <c r="AL15" s="52" t="n">
        <v>759.42</v>
      </c>
      <c r="AM15" s="52" t="n">
        <v>1402.23</v>
      </c>
      <c r="AN15" s="52" t="n">
        <v>835.6</v>
      </c>
      <c r="AO15" s="52" t="n">
        <v>333.81</v>
      </c>
      <c r="AP15" s="52" t="n">
        <v>588.42</v>
      </c>
      <c r="AQ15" s="52" t="n">
        <v>259.08</v>
      </c>
      <c r="AR15" s="52" t="n">
        <v>805.61</v>
      </c>
      <c r="AS15" s="52" t="n">
        <v>438.12</v>
      </c>
      <c r="AT15" s="52" t="n">
        <v>428.13</v>
      </c>
      <c r="AU15" s="52" t="n">
        <v>623.53</v>
      </c>
      <c r="AV15" s="52" t="n">
        <v>230.51</v>
      </c>
      <c r="AW15" s="52" t="n">
        <v>320.2</v>
      </c>
      <c r="AX15" s="52" t="n">
        <v>2256.19</v>
      </c>
      <c r="AY15" s="52" t="n">
        <v>0</v>
      </c>
      <c r="AZ15" s="52" t="n">
        <v>866.39</v>
      </c>
      <c r="BA15" s="52" t="n">
        <v>479.55</v>
      </c>
      <c r="BB15" s="52" t="n">
        <v>742.56</v>
      </c>
      <c r="BC15" s="52" t="n">
        <v>211.35</v>
      </c>
      <c r="BD15" s="52" t="n">
        <v>0.29</v>
      </c>
      <c r="BE15" s="52" t="n">
        <v>0.14</v>
      </c>
      <c r="BF15" s="52" t="n">
        <v>0.12</v>
      </c>
      <c r="BG15" s="52" t="n">
        <v>0.29</v>
      </c>
      <c r="BH15" s="52" t="n">
        <v>0.34</v>
      </c>
      <c r="BI15" s="52" t="n">
        <v>1.25</v>
      </c>
      <c r="BJ15" s="52" t="n">
        <v>0.05</v>
      </c>
      <c r="BK15" s="52" t="n">
        <v>3.31</v>
      </c>
      <c r="BL15" s="52" t="n">
        <v>0.01</v>
      </c>
      <c r="BM15" s="52" t="n">
        <v>0.93</v>
      </c>
      <c r="BN15" s="52" t="n">
        <v>0.02</v>
      </c>
      <c r="BO15" s="52" t="n">
        <v>0</v>
      </c>
      <c r="BP15" s="52" t="n">
        <v>0</v>
      </c>
      <c r="BQ15" s="52" t="n">
        <v>0.22</v>
      </c>
      <c r="BR15" s="52" t="n">
        <v>0.34</v>
      </c>
      <c r="BS15" s="52" t="n">
        <v>2.7</v>
      </c>
      <c r="BT15" s="52" t="n">
        <v>0</v>
      </c>
      <c r="BU15" s="52" t="n">
        <v>0</v>
      </c>
      <c r="BV15" s="52" t="n">
        <v>0.66</v>
      </c>
      <c r="BW15" s="52" t="n">
        <v>0.03</v>
      </c>
      <c r="BX15" s="52" t="n">
        <v>0</v>
      </c>
      <c r="BY15" s="52" t="n">
        <v>0</v>
      </c>
      <c r="BZ15" s="52" t="n">
        <v>0</v>
      </c>
      <c r="CA15" s="52" t="n">
        <v>0</v>
      </c>
      <c r="CB15" s="52" t="n">
        <v>484.29</v>
      </c>
      <c r="CC15" s="32"/>
      <c r="CD15" s="32"/>
      <c r="CE15" s="52" t="n">
        <v>111.89</v>
      </c>
      <c r="CF15" s="52"/>
      <c r="CG15" s="52" t="n">
        <v>48.73</v>
      </c>
      <c r="CH15" s="52" t="n">
        <v>23.86</v>
      </c>
      <c r="CI15" s="52" t="n">
        <v>36.29</v>
      </c>
      <c r="CJ15" s="52" t="n">
        <v>4317.05</v>
      </c>
      <c r="CK15" s="52" t="n">
        <v>2025.95</v>
      </c>
      <c r="CL15" s="52" t="n">
        <v>3171.5</v>
      </c>
      <c r="CM15" s="52" t="n">
        <v>129.27</v>
      </c>
      <c r="CN15" s="52" t="n">
        <v>88.86</v>
      </c>
      <c r="CO15" s="52" t="n">
        <v>109.07</v>
      </c>
      <c r="CP15" s="52" t="n">
        <v>15.13</v>
      </c>
      <c r="CQ15" s="52" t="n">
        <v>0.51</v>
      </c>
    </row>
    <row r="16" customFormat="false" ht="14.4" hidden="true" customHeight="false" outlineLevel="0" collapsed="false">
      <c r="A16" s="28"/>
      <c r="B16" s="53" t="s">
        <v>112</v>
      </c>
      <c r="C16" s="30"/>
      <c r="D16" s="30" t="n">
        <v>19.25</v>
      </c>
      <c r="E16" s="30" t="n">
        <v>0</v>
      </c>
      <c r="F16" s="30" t="n">
        <v>19.75</v>
      </c>
      <c r="G16" s="30" t="n">
        <v>0</v>
      </c>
      <c r="H16" s="30" t="n">
        <v>83.75</v>
      </c>
      <c r="I16" s="31" t="n">
        <v>587.5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175</v>
      </c>
      <c r="AD16" s="5" t="n">
        <v>0</v>
      </c>
      <c r="AE16" s="5" t="n">
        <v>0.3</v>
      </c>
      <c r="AF16" s="5" t="n">
        <v>0.35</v>
      </c>
      <c r="AI16" s="5" t="n">
        <v>15</v>
      </c>
      <c r="CI16" s="6" t="n">
        <v>0</v>
      </c>
      <c r="CL16" s="6" t="n">
        <v>0</v>
      </c>
      <c r="CO16" s="6" t="n">
        <v>0</v>
      </c>
    </row>
    <row r="17" customFormat="false" ht="14.4" hidden="true" customHeight="false" outlineLevel="0" collapsed="false">
      <c r="A17" s="28"/>
      <c r="B17" s="53" t="s">
        <v>113</v>
      </c>
      <c r="C17" s="30"/>
      <c r="D17" s="30" t="n">
        <f aca="false">D15-D16</f>
        <v>-3.22</v>
      </c>
      <c r="E17" s="30" t="n">
        <f aca="false">E15-E16</f>
        <v>9.17</v>
      </c>
      <c r="F17" s="30" t="n">
        <f aca="false">F15-F16</f>
        <v>-1.21</v>
      </c>
      <c r="G17" s="30" t="n">
        <f aca="false">G15-G16</f>
        <v>1.57</v>
      </c>
      <c r="H17" s="30" t="n">
        <f aca="false">H15-H16</f>
        <v>-5.06</v>
      </c>
      <c r="I17" s="31" t="n">
        <f aca="false">I15-I16</f>
        <v>-48.8054707194444</v>
      </c>
      <c r="V17" s="5" t="n">
        <f aca="false">V15-V16</f>
        <v>656.21</v>
      </c>
      <c r="W17" s="5" t="n">
        <f aca="false">W15-W16</f>
        <v>380.42</v>
      </c>
      <c r="X17" s="5" t="n">
        <f aca="false">X15-X16</f>
        <v>66.08</v>
      </c>
      <c r="Y17" s="5" t="n">
        <f aca="false">Y15-Y16</f>
        <v>327.92</v>
      </c>
      <c r="Z17" s="5" t="n">
        <f aca="false">Z15-Z16</f>
        <v>3.73</v>
      </c>
      <c r="AA17" s="5" t="n">
        <f aca="false">AA15-AA16</f>
        <v>94.96</v>
      </c>
      <c r="AB17" s="5" t="n">
        <f aca="false">AB15-AB16</f>
        <v>101.58</v>
      </c>
      <c r="AC17" s="5" t="n">
        <f aca="false">AC15-AC16</f>
        <v>-44.81</v>
      </c>
      <c r="AD17" s="5" t="n">
        <f aca="false">AD15-AD16</f>
        <v>0.74</v>
      </c>
      <c r="AE17" s="5" t="n">
        <f aca="false">AE15-AE16</f>
        <v>-0.12</v>
      </c>
      <c r="AF17" s="5" t="n">
        <f aca="false">AF15-AF16</f>
        <v>0.01</v>
      </c>
      <c r="AI17" s="5" t="n">
        <f aca="false">AI15-AI16</f>
        <v>-3.85</v>
      </c>
      <c r="CI17" s="6" t="n">
        <f aca="false">CI15-CI16</f>
        <v>36.29</v>
      </c>
      <c r="CL17" s="6" t="n">
        <f aca="false">CL15-CL16</f>
        <v>3171.5</v>
      </c>
      <c r="CO17" s="6" t="n">
        <f aca="false">CO15-CO16</f>
        <v>109.07</v>
      </c>
    </row>
    <row r="18" customFormat="false" ht="14.4" hidden="true" customHeight="false" outlineLevel="0" collapsed="false">
      <c r="A18" s="28"/>
      <c r="B18" s="53" t="s">
        <v>114</v>
      </c>
      <c r="C18" s="30"/>
      <c r="D18" s="30" t="n">
        <v>12</v>
      </c>
      <c r="E18" s="30"/>
      <c r="F18" s="30" t="n">
        <v>32</v>
      </c>
      <c r="G18" s="30"/>
      <c r="H18" s="30" t="n">
        <v>56</v>
      </c>
      <c r="I18" s="31"/>
    </row>
    <row r="19" customFormat="false" ht="14.4" hidden="true" customHeight="false" outlineLevel="0" collapsed="false">
      <c r="A19" s="28"/>
      <c r="B19" s="53"/>
      <c r="C19" s="30"/>
      <c r="D19" s="30"/>
      <c r="E19" s="30"/>
      <c r="F19" s="30"/>
      <c r="G19" s="30"/>
      <c r="H19" s="30"/>
      <c r="I19" s="31"/>
    </row>
    <row r="20" customFormat="false" ht="7.8" hidden="false" customHeight="true" outlineLevel="0" collapsed="false">
      <c r="A20" s="28"/>
      <c r="B20" s="53"/>
      <c r="C20" s="30"/>
      <c r="D20" s="30"/>
      <c r="E20" s="30"/>
      <c r="F20" s="30"/>
      <c r="G20" s="30"/>
      <c r="H20" s="30"/>
      <c r="I20" s="31"/>
    </row>
    <row r="21" customFormat="false" ht="14.4" hidden="false" customHeight="true" outlineLevel="0" collapsed="false">
      <c r="A21" s="28"/>
      <c r="B21" s="29" t="s">
        <v>115</v>
      </c>
      <c r="C21" s="54" t="s">
        <v>116</v>
      </c>
      <c r="D21" s="22" t="s">
        <v>117</v>
      </c>
      <c r="E21" s="22"/>
      <c r="F21" s="22" t="s">
        <v>118</v>
      </c>
      <c r="G21" s="22"/>
      <c r="H21" s="55" t="s">
        <v>119</v>
      </c>
      <c r="I21" s="55" t="s">
        <v>120</v>
      </c>
    </row>
    <row r="22" customFormat="false" ht="14.4" hidden="false" customHeight="false" outlineLevel="0" collapsed="false">
      <c r="A22" s="33"/>
      <c r="B22" s="34" t="s">
        <v>100</v>
      </c>
      <c r="C22" s="56"/>
      <c r="D22" s="57"/>
      <c r="E22" s="57"/>
      <c r="F22" s="57"/>
      <c r="G22" s="57"/>
      <c r="H22" s="58"/>
      <c r="I22" s="58"/>
    </row>
    <row r="23" customFormat="false" ht="13.2" hidden="false" customHeight="true" outlineLevel="0" collapsed="false">
      <c r="A23" s="33" t="s">
        <v>121</v>
      </c>
      <c r="B23" s="38" t="s">
        <v>122</v>
      </c>
      <c r="C23" s="35" t="str">
        <f aca="false">"30"</f>
        <v>30</v>
      </c>
      <c r="D23" s="35" t="n">
        <v>0.32</v>
      </c>
      <c r="E23" s="35" t="n">
        <v>0</v>
      </c>
      <c r="F23" s="35" t="n">
        <v>0.27</v>
      </c>
      <c r="G23" s="35" t="n">
        <v>0.31</v>
      </c>
      <c r="H23" s="35" t="n">
        <v>1.44</v>
      </c>
      <c r="I23" s="36" t="n">
        <v>9.24653175</v>
      </c>
      <c r="J23" s="40" t="n">
        <v>0.03</v>
      </c>
      <c r="K23" s="41" t="n">
        <v>0.16</v>
      </c>
      <c r="L23" s="41" t="n">
        <v>0</v>
      </c>
      <c r="M23" s="41" t="n">
        <v>0</v>
      </c>
      <c r="N23" s="41" t="n">
        <v>0.97</v>
      </c>
      <c r="O23" s="41" t="n">
        <v>0.08</v>
      </c>
      <c r="P23" s="41" t="n">
        <v>0.39</v>
      </c>
      <c r="Q23" s="41" t="n">
        <v>0</v>
      </c>
      <c r="R23" s="41" t="n">
        <v>0</v>
      </c>
      <c r="S23" s="41" t="n">
        <v>0.24</v>
      </c>
      <c r="T23" s="41" t="n">
        <v>0.37</v>
      </c>
      <c r="U23" s="41" t="n">
        <v>59.07</v>
      </c>
      <c r="V23" s="41" t="n">
        <v>77.31</v>
      </c>
      <c r="W23" s="41" t="n">
        <v>4.67</v>
      </c>
      <c r="X23" s="41" t="n">
        <v>5.4</v>
      </c>
      <c r="Y23" s="41" t="n">
        <v>7.09</v>
      </c>
      <c r="Z23" s="41" t="n">
        <v>0.24</v>
      </c>
      <c r="AA23" s="41" t="n">
        <v>0</v>
      </c>
      <c r="AB23" s="41" t="n">
        <v>201</v>
      </c>
      <c r="AC23" s="41" t="n">
        <v>41.78</v>
      </c>
      <c r="AD23" s="41" t="n">
        <v>0.32</v>
      </c>
      <c r="AE23" s="41" t="n">
        <v>0.01</v>
      </c>
      <c r="AF23" s="41" t="n">
        <v>0.01</v>
      </c>
      <c r="AG23" s="41" t="n">
        <v>0.12</v>
      </c>
      <c r="AH23" s="41" t="n">
        <v>0.21</v>
      </c>
      <c r="AI23" s="41" t="n">
        <v>3.1</v>
      </c>
      <c r="AJ23" s="42" t="n">
        <v>0</v>
      </c>
      <c r="AK23" s="42" t="n">
        <v>6.77</v>
      </c>
      <c r="AL23" s="42" t="n">
        <v>7.33</v>
      </c>
      <c r="AM23" s="42" t="n">
        <v>10.15</v>
      </c>
      <c r="AN23" s="42" t="n">
        <v>11.28</v>
      </c>
      <c r="AO23" s="42" t="n">
        <v>1.97</v>
      </c>
      <c r="AP23" s="42" t="n">
        <v>8.18</v>
      </c>
      <c r="AQ23" s="42" t="n">
        <v>2.26</v>
      </c>
      <c r="AR23" s="42" t="n">
        <v>7.05</v>
      </c>
      <c r="AS23" s="42" t="n">
        <v>7.62</v>
      </c>
      <c r="AT23" s="42" t="n">
        <v>6.49</v>
      </c>
      <c r="AU23" s="42" t="n">
        <v>38.92</v>
      </c>
      <c r="AV23" s="42" t="n">
        <v>4.51</v>
      </c>
      <c r="AW23" s="42" t="n">
        <v>5.64</v>
      </c>
      <c r="AX23" s="42" t="n">
        <v>144.95</v>
      </c>
      <c r="AY23" s="42" t="n">
        <v>0</v>
      </c>
      <c r="AZ23" s="42" t="n">
        <v>5.36</v>
      </c>
      <c r="BA23" s="42" t="n">
        <v>7.33</v>
      </c>
      <c r="BB23" s="42" t="n">
        <v>7.05</v>
      </c>
      <c r="BC23" s="42" t="n">
        <v>1.41</v>
      </c>
      <c r="BD23" s="42" t="n">
        <v>0</v>
      </c>
      <c r="BE23" s="42" t="n">
        <v>0</v>
      </c>
      <c r="BF23" s="42" t="n">
        <v>0</v>
      </c>
      <c r="BG23" s="42" t="n">
        <v>0</v>
      </c>
      <c r="BH23" s="42" t="n">
        <v>0</v>
      </c>
      <c r="BI23" s="42" t="n">
        <v>0</v>
      </c>
      <c r="BJ23" s="42" t="n">
        <v>0</v>
      </c>
      <c r="BK23" s="42" t="n">
        <v>0.01</v>
      </c>
      <c r="BL23" s="42" t="n">
        <v>0</v>
      </c>
      <c r="BM23" s="42" t="n">
        <v>0.01</v>
      </c>
      <c r="BN23" s="42" t="n">
        <v>0</v>
      </c>
      <c r="BO23" s="42" t="n">
        <v>0</v>
      </c>
      <c r="BP23" s="42" t="n">
        <v>0</v>
      </c>
      <c r="BQ23" s="42" t="n">
        <v>0</v>
      </c>
      <c r="BR23" s="42" t="n">
        <v>0</v>
      </c>
      <c r="BS23" s="42" t="n">
        <v>0.07</v>
      </c>
      <c r="BT23" s="42" t="n">
        <v>0</v>
      </c>
      <c r="BU23" s="42" t="n">
        <v>0</v>
      </c>
      <c r="BV23" s="42" t="n">
        <v>0.15</v>
      </c>
      <c r="BW23" s="42" t="n">
        <v>0</v>
      </c>
      <c r="BX23" s="42" t="n">
        <v>0</v>
      </c>
      <c r="BY23" s="42" t="n">
        <v>0</v>
      </c>
      <c r="BZ23" s="42" t="n">
        <v>0</v>
      </c>
      <c r="CA23" s="42" t="n">
        <v>0</v>
      </c>
      <c r="CB23" s="42" t="n">
        <v>27.81</v>
      </c>
      <c r="CC23" s="43"/>
      <c r="CD23" s="43"/>
      <c r="CE23" s="42" t="n">
        <v>33.5</v>
      </c>
      <c r="CF23" s="42"/>
      <c r="CG23" s="42" t="n">
        <v>6.62</v>
      </c>
      <c r="CH23" s="42" t="n">
        <v>3.62</v>
      </c>
      <c r="CI23" s="42" t="n">
        <v>5.12</v>
      </c>
      <c r="CJ23" s="42" t="n">
        <v>255.5</v>
      </c>
      <c r="CK23" s="42" t="n">
        <v>60.5</v>
      </c>
      <c r="CL23" s="42" t="n">
        <v>158</v>
      </c>
      <c r="CM23" s="42" t="n">
        <v>0.21</v>
      </c>
      <c r="CN23" s="42" t="n">
        <v>0.08</v>
      </c>
      <c r="CO23" s="42" t="n">
        <v>0.14</v>
      </c>
      <c r="CP23" s="42" t="n">
        <v>0</v>
      </c>
      <c r="CQ23" s="42" t="n">
        <v>0.15</v>
      </c>
    </row>
    <row r="24" customFormat="false" ht="13.8" hidden="false" customHeight="true" outlineLevel="0" collapsed="false">
      <c r="A24" s="33" t="s">
        <v>123</v>
      </c>
      <c r="B24" s="38" t="s">
        <v>124</v>
      </c>
      <c r="C24" s="35" t="s">
        <v>125</v>
      </c>
      <c r="D24" s="35" t="n">
        <v>11.24</v>
      </c>
      <c r="E24" s="35" t="n">
        <v>9.95</v>
      </c>
      <c r="F24" s="35" t="n">
        <v>12.18</v>
      </c>
      <c r="G24" s="35" t="n">
        <v>0.15</v>
      </c>
      <c r="H24" s="35" t="n">
        <v>11.62</v>
      </c>
      <c r="I24" s="36" t="n">
        <v>199.131212352941</v>
      </c>
      <c r="J24" s="40" t="n">
        <v>6.9</v>
      </c>
      <c r="K24" s="41" t="n">
        <v>0.12</v>
      </c>
      <c r="L24" s="41" t="n">
        <v>0</v>
      </c>
      <c r="M24" s="41" t="n">
        <v>0</v>
      </c>
      <c r="N24" s="41" t="n">
        <v>4.09</v>
      </c>
      <c r="O24" s="41" t="n">
        <v>6.49</v>
      </c>
      <c r="P24" s="41" t="n">
        <v>1.05</v>
      </c>
      <c r="Q24" s="41" t="n">
        <v>0</v>
      </c>
      <c r="R24" s="41" t="n">
        <v>0</v>
      </c>
      <c r="S24" s="41" t="n">
        <v>0.12</v>
      </c>
      <c r="T24" s="41" t="n">
        <v>2.06</v>
      </c>
      <c r="U24" s="41" t="n">
        <v>348.93</v>
      </c>
      <c r="V24" s="41" t="n">
        <v>209.51</v>
      </c>
      <c r="W24" s="41" t="n">
        <v>68.87</v>
      </c>
      <c r="X24" s="41" t="n">
        <v>21.34</v>
      </c>
      <c r="Y24" s="41" t="n">
        <v>148.29</v>
      </c>
      <c r="Z24" s="41" t="n">
        <v>1.7</v>
      </c>
      <c r="AA24" s="41" t="n">
        <v>29.88</v>
      </c>
      <c r="AB24" s="41" t="n">
        <v>19.06</v>
      </c>
      <c r="AC24" s="41" t="n">
        <v>33.4</v>
      </c>
      <c r="AD24" s="41" t="n">
        <v>0.45</v>
      </c>
      <c r="AE24" s="41" t="n">
        <v>0.07</v>
      </c>
      <c r="AF24" s="41" t="n">
        <v>0.15</v>
      </c>
      <c r="AG24" s="41" t="n">
        <v>2.43</v>
      </c>
      <c r="AH24" s="41" t="n">
        <v>4.82</v>
      </c>
      <c r="AI24" s="41" t="n">
        <v>2.69</v>
      </c>
      <c r="AJ24" s="42" t="n">
        <v>0</v>
      </c>
      <c r="AK24" s="42" t="n">
        <v>598.44</v>
      </c>
      <c r="AL24" s="42" t="n">
        <v>475.01</v>
      </c>
      <c r="AM24" s="42" t="n">
        <v>885.35</v>
      </c>
      <c r="AN24" s="42" t="n">
        <v>1331.86</v>
      </c>
      <c r="AO24" s="42" t="n">
        <v>254.31</v>
      </c>
      <c r="AP24" s="42" t="n">
        <v>461.48</v>
      </c>
      <c r="AQ24" s="42" t="n">
        <v>127.62</v>
      </c>
      <c r="AR24" s="42" t="n">
        <v>481.43</v>
      </c>
      <c r="AS24" s="42" t="n">
        <v>542.34</v>
      </c>
      <c r="AT24" s="42" t="n">
        <v>528.25</v>
      </c>
      <c r="AU24" s="42" t="n">
        <v>866.02</v>
      </c>
      <c r="AV24" s="42" t="n">
        <v>353.77</v>
      </c>
      <c r="AW24" s="42" t="n">
        <v>473.7</v>
      </c>
      <c r="AX24" s="42" t="n">
        <v>1735.48</v>
      </c>
      <c r="AY24" s="42" t="n">
        <v>136.13</v>
      </c>
      <c r="AZ24" s="42" t="n">
        <v>413.9</v>
      </c>
      <c r="BA24" s="42" t="n">
        <v>415.43</v>
      </c>
      <c r="BB24" s="42" t="n">
        <v>409.6</v>
      </c>
      <c r="BC24" s="42" t="n">
        <v>151.31</v>
      </c>
      <c r="BD24" s="42" t="n">
        <v>0.13</v>
      </c>
      <c r="BE24" s="42" t="n">
        <v>0.06</v>
      </c>
      <c r="BF24" s="42" t="n">
        <v>0.03</v>
      </c>
      <c r="BG24" s="42" t="n">
        <v>0.07</v>
      </c>
      <c r="BH24" s="42" t="n">
        <v>0.08</v>
      </c>
      <c r="BI24" s="42" t="n">
        <v>0.39</v>
      </c>
      <c r="BJ24" s="42" t="n">
        <v>0</v>
      </c>
      <c r="BK24" s="42" t="n">
        <v>1.07</v>
      </c>
      <c r="BL24" s="42" t="n">
        <v>0</v>
      </c>
      <c r="BM24" s="42" t="n">
        <v>0.33</v>
      </c>
      <c r="BN24" s="42" t="n">
        <v>0.01</v>
      </c>
      <c r="BO24" s="42" t="n">
        <v>0</v>
      </c>
      <c r="BP24" s="42" t="n">
        <v>0</v>
      </c>
      <c r="BQ24" s="42" t="n">
        <v>0.07</v>
      </c>
      <c r="BR24" s="42" t="n">
        <v>0.11</v>
      </c>
      <c r="BS24" s="42" t="n">
        <v>0.88</v>
      </c>
      <c r="BT24" s="42" t="n">
        <v>0</v>
      </c>
      <c r="BU24" s="42" t="n">
        <v>0</v>
      </c>
      <c r="BV24" s="42" t="n">
        <v>0.1</v>
      </c>
      <c r="BW24" s="42" t="n">
        <v>0.01</v>
      </c>
      <c r="BX24" s="42" t="n">
        <v>0</v>
      </c>
      <c r="BY24" s="42" t="n">
        <v>0</v>
      </c>
      <c r="BZ24" s="42" t="n">
        <v>0</v>
      </c>
      <c r="CA24" s="42" t="n">
        <v>0</v>
      </c>
      <c r="CB24" s="42" t="n">
        <v>95.88</v>
      </c>
      <c r="CC24" s="43"/>
      <c r="CD24" s="43"/>
      <c r="CE24" s="42" t="n">
        <v>33.06</v>
      </c>
      <c r="CF24" s="42"/>
      <c r="CG24" s="42" t="n">
        <v>41.38</v>
      </c>
      <c r="CH24" s="42" t="n">
        <v>21.7</v>
      </c>
      <c r="CI24" s="42" t="n">
        <v>31.54</v>
      </c>
      <c r="CJ24" s="42" t="n">
        <v>2302.21</v>
      </c>
      <c r="CK24" s="42" t="n">
        <v>1257.86</v>
      </c>
      <c r="CL24" s="42" t="n">
        <v>1780.04</v>
      </c>
      <c r="CM24" s="42" t="n">
        <v>23.11</v>
      </c>
      <c r="CN24" s="42" t="n">
        <v>11.75</v>
      </c>
      <c r="CO24" s="42" t="n">
        <v>17.46</v>
      </c>
      <c r="CP24" s="42" t="n">
        <v>0</v>
      </c>
      <c r="CQ24" s="42" t="n">
        <v>0.82</v>
      </c>
    </row>
    <row r="25" customFormat="false" ht="14.4" hidden="false" customHeight="false" outlineLevel="0" collapsed="false">
      <c r="A25" s="33" t="s">
        <v>126</v>
      </c>
      <c r="B25" s="38" t="s">
        <v>127</v>
      </c>
      <c r="C25" s="35" t="str">
        <f aca="false">"150"</f>
        <v>150</v>
      </c>
      <c r="D25" s="35" t="n">
        <v>5.3</v>
      </c>
      <c r="E25" s="35" t="n">
        <v>0.03</v>
      </c>
      <c r="F25" s="35" t="n">
        <v>2.98</v>
      </c>
      <c r="G25" s="35" t="n">
        <v>0.66</v>
      </c>
      <c r="H25" s="35" t="n">
        <v>34.11</v>
      </c>
      <c r="I25" s="36" t="n">
        <v>183.9401745</v>
      </c>
      <c r="J25" s="40" t="n">
        <v>1.87</v>
      </c>
      <c r="K25" s="41" t="n">
        <v>0.08</v>
      </c>
      <c r="L25" s="41" t="n">
        <v>0</v>
      </c>
      <c r="M25" s="41" t="n">
        <v>0</v>
      </c>
      <c r="N25" s="41" t="n">
        <v>0.97</v>
      </c>
      <c r="O25" s="41" t="n">
        <v>31.42</v>
      </c>
      <c r="P25" s="41" t="n">
        <v>1.72</v>
      </c>
      <c r="Q25" s="41" t="n">
        <v>0</v>
      </c>
      <c r="R25" s="41" t="n">
        <v>0</v>
      </c>
      <c r="S25" s="41" t="n">
        <v>0</v>
      </c>
      <c r="T25" s="41" t="n">
        <v>0.68</v>
      </c>
      <c r="U25" s="41" t="n">
        <v>147.26</v>
      </c>
      <c r="V25" s="41" t="n">
        <v>56.22</v>
      </c>
      <c r="W25" s="41" t="n">
        <v>10.53</v>
      </c>
      <c r="X25" s="41" t="n">
        <v>7.17</v>
      </c>
      <c r="Y25" s="41" t="n">
        <v>39.83</v>
      </c>
      <c r="Z25" s="41" t="n">
        <v>0.73</v>
      </c>
      <c r="AA25" s="41" t="n">
        <v>9</v>
      </c>
      <c r="AB25" s="41" t="n">
        <v>9</v>
      </c>
      <c r="AC25" s="41" t="n">
        <v>16.88</v>
      </c>
      <c r="AD25" s="41" t="n">
        <v>0.8</v>
      </c>
      <c r="AE25" s="41" t="n">
        <v>0.06</v>
      </c>
      <c r="AF25" s="41" t="n">
        <v>0.02</v>
      </c>
      <c r="AG25" s="41" t="n">
        <v>0.49</v>
      </c>
      <c r="AH25" s="41" t="n">
        <v>1.49</v>
      </c>
      <c r="AI25" s="41" t="n">
        <v>0</v>
      </c>
      <c r="AJ25" s="42" t="n">
        <v>0</v>
      </c>
      <c r="AK25" s="42" t="n">
        <v>229.67</v>
      </c>
      <c r="AL25" s="42" t="n">
        <v>209.98</v>
      </c>
      <c r="AM25" s="42" t="n">
        <v>393.39</v>
      </c>
      <c r="AN25" s="42" t="n">
        <v>122.87</v>
      </c>
      <c r="AO25" s="42" t="n">
        <v>74.91</v>
      </c>
      <c r="AP25" s="42" t="n">
        <v>152.19</v>
      </c>
      <c r="AQ25" s="42" t="n">
        <v>49.94</v>
      </c>
      <c r="AR25" s="42" t="n">
        <v>244.06</v>
      </c>
      <c r="AS25" s="42" t="n">
        <v>161.39</v>
      </c>
      <c r="AT25" s="42" t="n">
        <v>194.59</v>
      </c>
      <c r="AU25" s="42" t="n">
        <v>166.92</v>
      </c>
      <c r="AV25" s="42" t="n">
        <v>98.07</v>
      </c>
      <c r="AW25" s="42" t="n">
        <v>170.55</v>
      </c>
      <c r="AX25" s="42" t="n">
        <v>1497.86</v>
      </c>
      <c r="AY25" s="42" t="n">
        <v>0</v>
      </c>
      <c r="AZ25" s="42" t="n">
        <v>471.98</v>
      </c>
      <c r="BA25" s="42" t="n">
        <v>244.48</v>
      </c>
      <c r="BB25" s="42" t="n">
        <v>122.77</v>
      </c>
      <c r="BC25" s="42" t="n">
        <v>97.19</v>
      </c>
      <c r="BD25" s="42" t="n">
        <v>0.09</v>
      </c>
      <c r="BE25" s="42" t="n">
        <v>0.04</v>
      </c>
      <c r="BF25" s="42" t="n">
        <v>0.02</v>
      </c>
      <c r="BG25" s="42" t="n">
        <v>0.05</v>
      </c>
      <c r="BH25" s="42" t="n">
        <v>0.06</v>
      </c>
      <c r="BI25" s="42" t="n">
        <v>0.26</v>
      </c>
      <c r="BJ25" s="42" t="n">
        <v>0</v>
      </c>
      <c r="BK25" s="42" t="n">
        <v>0.81</v>
      </c>
      <c r="BL25" s="42" t="n">
        <v>0</v>
      </c>
      <c r="BM25" s="42" t="n">
        <v>0.23</v>
      </c>
      <c r="BN25" s="42" t="n">
        <v>0</v>
      </c>
      <c r="BO25" s="42" t="n">
        <v>0</v>
      </c>
      <c r="BP25" s="42" t="n">
        <v>0</v>
      </c>
      <c r="BQ25" s="42" t="n">
        <v>0.05</v>
      </c>
      <c r="BR25" s="42" t="n">
        <v>0.08</v>
      </c>
      <c r="BS25" s="42" t="n">
        <v>0.6</v>
      </c>
      <c r="BT25" s="42" t="n">
        <v>0</v>
      </c>
      <c r="BU25" s="42" t="n">
        <v>0</v>
      </c>
      <c r="BV25" s="42" t="n">
        <v>0.24</v>
      </c>
      <c r="BW25" s="42" t="n">
        <v>0.01</v>
      </c>
      <c r="BX25" s="42" t="n">
        <v>0</v>
      </c>
      <c r="BY25" s="42" t="n">
        <v>0</v>
      </c>
      <c r="BZ25" s="42" t="n">
        <v>0</v>
      </c>
      <c r="CA25" s="42" t="n">
        <v>0</v>
      </c>
      <c r="CB25" s="42" t="n">
        <v>7.57</v>
      </c>
      <c r="CC25" s="43"/>
      <c r="CD25" s="43"/>
      <c r="CE25" s="42" t="n">
        <v>10.5</v>
      </c>
      <c r="CF25" s="42"/>
      <c r="CG25" s="42" t="n">
        <v>15.92</v>
      </c>
      <c r="CH25" s="42" t="n">
        <v>8.3</v>
      </c>
      <c r="CI25" s="42" t="n">
        <v>12.11</v>
      </c>
      <c r="CJ25" s="42" t="n">
        <v>369.83</v>
      </c>
      <c r="CK25" s="42" t="n">
        <v>365.4</v>
      </c>
      <c r="CL25" s="42" t="n">
        <v>367.62</v>
      </c>
      <c r="CM25" s="42" t="n">
        <v>9.36</v>
      </c>
      <c r="CN25" s="42" t="n">
        <v>4.76</v>
      </c>
      <c r="CO25" s="42" t="n">
        <v>7.06</v>
      </c>
      <c r="CP25" s="42" t="n">
        <v>0</v>
      </c>
      <c r="CQ25" s="42" t="n">
        <v>0.38</v>
      </c>
    </row>
    <row r="26" customFormat="false" ht="14.4" hidden="false" customHeight="false" outlineLevel="0" collapsed="false">
      <c r="A26" s="33" t="s">
        <v>128</v>
      </c>
      <c r="B26" s="38" t="s">
        <v>129</v>
      </c>
      <c r="C26" s="35" t="str">
        <f aca="false">"200"</f>
        <v>200</v>
      </c>
      <c r="D26" s="35" t="n">
        <v>0.24</v>
      </c>
      <c r="E26" s="35" t="n">
        <v>0</v>
      </c>
      <c r="F26" s="35" t="n">
        <v>0.1</v>
      </c>
      <c r="G26" s="35" t="n">
        <v>0.1</v>
      </c>
      <c r="H26" s="35" t="n">
        <v>14.6</v>
      </c>
      <c r="I26" s="36" t="n">
        <v>55.73501</v>
      </c>
      <c r="J26" s="40" t="n">
        <v>0.02</v>
      </c>
      <c r="K26" s="41" t="n">
        <v>0</v>
      </c>
      <c r="L26" s="41" t="n">
        <v>0</v>
      </c>
      <c r="M26" s="41" t="n">
        <v>0</v>
      </c>
      <c r="N26" s="41" t="n">
        <v>12.63</v>
      </c>
      <c r="O26" s="41" t="n">
        <v>0.43</v>
      </c>
      <c r="P26" s="41" t="n">
        <v>1.54</v>
      </c>
      <c r="Q26" s="41" t="n">
        <v>0</v>
      </c>
      <c r="R26" s="41" t="n">
        <v>0</v>
      </c>
      <c r="S26" s="41" t="n">
        <v>0.35</v>
      </c>
      <c r="T26" s="41" t="n">
        <v>0.34</v>
      </c>
      <c r="U26" s="41" t="n">
        <v>0.84</v>
      </c>
      <c r="V26" s="41" t="n">
        <v>3.71</v>
      </c>
      <c r="W26" s="41" t="n">
        <v>4.37</v>
      </c>
      <c r="X26" s="41" t="n">
        <v>1.14</v>
      </c>
      <c r="Y26" s="41" t="n">
        <v>1.12</v>
      </c>
      <c r="Z26" s="41" t="n">
        <v>0.22</v>
      </c>
      <c r="AA26" s="41" t="n">
        <v>0</v>
      </c>
      <c r="AB26" s="41" t="n">
        <v>351</v>
      </c>
      <c r="AC26" s="41" t="n">
        <v>65.1</v>
      </c>
      <c r="AD26" s="41" t="n">
        <v>0.26</v>
      </c>
      <c r="AE26" s="41" t="n">
        <v>0.01</v>
      </c>
      <c r="AF26" s="41" t="n">
        <v>0.02</v>
      </c>
      <c r="AG26" s="41" t="n">
        <v>0.08</v>
      </c>
      <c r="AH26" s="41" t="n">
        <v>0.11</v>
      </c>
      <c r="AI26" s="41" t="n">
        <v>39</v>
      </c>
      <c r="AJ26" s="42" t="n">
        <v>0</v>
      </c>
      <c r="AK26" s="42" t="n">
        <v>0</v>
      </c>
      <c r="AL26" s="42" t="n">
        <v>0</v>
      </c>
      <c r="AM26" s="42" t="n">
        <v>0</v>
      </c>
      <c r="AN26" s="42" t="n">
        <v>0</v>
      </c>
      <c r="AO26" s="42" t="n">
        <v>0</v>
      </c>
      <c r="AP26" s="42" t="n">
        <v>0</v>
      </c>
      <c r="AQ26" s="42" t="n">
        <v>0</v>
      </c>
      <c r="AR26" s="42" t="n">
        <v>0</v>
      </c>
      <c r="AS26" s="42" t="n">
        <v>0</v>
      </c>
      <c r="AT26" s="42" t="n">
        <v>0</v>
      </c>
      <c r="AU26" s="42" t="n">
        <v>0</v>
      </c>
      <c r="AV26" s="42" t="n">
        <v>0</v>
      </c>
      <c r="AW26" s="42" t="n">
        <v>0</v>
      </c>
      <c r="AX26" s="42" t="n">
        <v>0</v>
      </c>
      <c r="AY26" s="42" t="n">
        <v>0</v>
      </c>
      <c r="AZ26" s="42" t="n">
        <v>0</v>
      </c>
      <c r="BA26" s="42" t="n">
        <v>0</v>
      </c>
      <c r="BB26" s="42" t="n">
        <v>0</v>
      </c>
      <c r="BC26" s="42" t="n">
        <v>0</v>
      </c>
      <c r="BD26" s="42" t="n">
        <v>0</v>
      </c>
      <c r="BE26" s="42" t="n">
        <v>0</v>
      </c>
      <c r="BF26" s="42" t="n">
        <v>0</v>
      </c>
      <c r="BG26" s="42" t="n">
        <v>0</v>
      </c>
      <c r="BH26" s="42" t="n">
        <v>0</v>
      </c>
      <c r="BI26" s="42" t="n">
        <v>0</v>
      </c>
      <c r="BJ26" s="42" t="n">
        <v>0</v>
      </c>
      <c r="BK26" s="42" t="n">
        <v>0</v>
      </c>
      <c r="BL26" s="42" t="n">
        <v>0</v>
      </c>
      <c r="BM26" s="42" t="n">
        <v>0</v>
      </c>
      <c r="BN26" s="42" t="n">
        <v>0</v>
      </c>
      <c r="BO26" s="42" t="n">
        <v>0</v>
      </c>
      <c r="BP26" s="42" t="n">
        <v>0</v>
      </c>
      <c r="BQ26" s="42" t="n">
        <v>0</v>
      </c>
      <c r="BR26" s="42" t="n">
        <v>0</v>
      </c>
      <c r="BS26" s="42" t="n">
        <v>0</v>
      </c>
      <c r="BT26" s="42" t="n">
        <v>0</v>
      </c>
      <c r="BU26" s="42" t="n">
        <v>0</v>
      </c>
      <c r="BV26" s="42" t="n">
        <v>0</v>
      </c>
      <c r="BW26" s="42" t="n">
        <v>0</v>
      </c>
      <c r="BX26" s="42" t="n">
        <v>0</v>
      </c>
      <c r="BY26" s="42" t="n">
        <v>0</v>
      </c>
      <c r="BZ26" s="42" t="n">
        <v>0</v>
      </c>
      <c r="CA26" s="42" t="n">
        <v>0</v>
      </c>
      <c r="CB26" s="42" t="n">
        <v>239.01</v>
      </c>
      <c r="CC26" s="43"/>
      <c r="CD26" s="43"/>
      <c r="CE26" s="42" t="n">
        <v>58.5</v>
      </c>
      <c r="CF26" s="42"/>
      <c r="CG26" s="42" t="n">
        <v>6.14</v>
      </c>
      <c r="CH26" s="42" t="n">
        <v>6.14</v>
      </c>
      <c r="CI26" s="42" t="n">
        <v>6.14</v>
      </c>
      <c r="CJ26" s="42" t="n">
        <v>575</v>
      </c>
      <c r="CK26" s="42" t="n">
        <v>220.9</v>
      </c>
      <c r="CL26" s="42" t="n">
        <v>397.95</v>
      </c>
      <c r="CM26" s="42" t="n">
        <v>51.55</v>
      </c>
      <c r="CN26" s="42" t="n">
        <v>30.58</v>
      </c>
      <c r="CO26" s="42" t="n">
        <v>41.06</v>
      </c>
      <c r="CP26" s="42" t="n">
        <v>10</v>
      </c>
      <c r="CQ26" s="42" t="n">
        <v>0</v>
      </c>
    </row>
    <row r="27" customFormat="false" ht="14.4" hidden="false" customHeight="false" outlineLevel="0" collapsed="false">
      <c r="A27" s="33" t="str">
        <f aca="false">""</f>
        <v/>
      </c>
      <c r="B27" s="38" t="s">
        <v>130</v>
      </c>
      <c r="C27" s="35" t="str">
        <f aca="false">"20"</f>
        <v>20</v>
      </c>
      <c r="D27" s="35" t="n">
        <v>1.8</v>
      </c>
      <c r="E27" s="35" t="n">
        <v>0</v>
      </c>
      <c r="F27" s="35" t="n">
        <v>0.6</v>
      </c>
      <c r="G27" s="35" t="n">
        <v>0</v>
      </c>
      <c r="H27" s="35" t="n">
        <v>10.76</v>
      </c>
      <c r="I27" s="36" t="n">
        <v>53.53</v>
      </c>
      <c r="J27" s="44" t="n">
        <v>0</v>
      </c>
      <c r="K27" s="45" t="n">
        <v>0</v>
      </c>
      <c r="L27" s="45" t="n">
        <v>0</v>
      </c>
      <c r="M27" s="45" t="n">
        <v>0</v>
      </c>
      <c r="N27" s="45" t="n">
        <v>0.72</v>
      </c>
      <c r="O27" s="45" t="n">
        <v>8.54</v>
      </c>
      <c r="P27" s="45" t="n">
        <v>1.5</v>
      </c>
      <c r="Q27" s="45" t="n">
        <v>0</v>
      </c>
      <c r="R27" s="45" t="n">
        <v>0</v>
      </c>
      <c r="S27" s="45" t="n">
        <v>0.06</v>
      </c>
      <c r="T27" s="45" t="n">
        <v>0.36</v>
      </c>
      <c r="U27" s="45" t="n">
        <v>68.6</v>
      </c>
      <c r="V27" s="45" t="n">
        <v>45</v>
      </c>
      <c r="W27" s="45" t="n">
        <v>6.8</v>
      </c>
      <c r="X27" s="45" t="n">
        <v>12.6</v>
      </c>
      <c r="Y27" s="45" t="n">
        <v>34.4</v>
      </c>
      <c r="Z27" s="45" t="n">
        <v>0.56</v>
      </c>
      <c r="AA27" s="45" t="n">
        <v>1.8</v>
      </c>
      <c r="AB27" s="45" t="n">
        <v>0</v>
      </c>
      <c r="AC27" s="45" t="n">
        <v>1.8</v>
      </c>
      <c r="AD27" s="45" t="n">
        <v>0.34</v>
      </c>
      <c r="AE27" s="45" t="n">
        <v>0.03</v>
      </c>
      <c r="AF27" s="45" t="n">
        <v>0.01</v>
      </c>
      <c r="AG27" s="45" t="n">
        <v>0.94</v>
      </c>
      <c r="AH27" s="45" t="n">
        <v>0.94</v>
      </c>
      <c r="AI27" s="45" t="n">
        <v>0</v>
      </c>
      <c r="AJ27" s="27" t="n">
        <v>0</v>
      </c>
      <c r="AK27" s="27" t="n">
        <v>0</v>
      </c>
      <c r="AL27" s="27" t="n">
        <v>0</v>
      </c>
      <c r="AM27" s="27" t="n">
        <v>0</v>
      </c>
      <c r="AN27" s="27" t="n">
        <v>0</v>
      </c>
      <c r="AO27" s="27" t="n">
        <v>0</v>
      </c>
      <c r="AP27" s="27" t="n">
        <v>0</v>
      </c>
      <c r="AQ27" s="27" t="n">
        <v>0</v>
      </c>
      <c r="AR27" s="27" t="n">
        <v>0</v>
      </c>
      <c r="AS27" s="27" t="n">
        <v>0</v>
      </c>
      <c r="AT27" s="27" t="n">
        <v>0</v>
      </c>
      <c r="AU27" s="27" t="n">
        <v>0</v>
      </c>
      <c r="AV27" s="27" t="n">
        <v>0</v>
      </c>
      <c r="AW27" s="27" t="n">
        <v>0</v>
      </c>
      <c r="AX27" s="27" t="n">
        <v>0</v>
      </c>
      <c r="AY27" s="27" t="n">
        <v>0</v>
      </c>
      <c r="AZ27" s="27" t="n">
        <v>0</v>
      </c>
      <c r="BA27" s="27" t="n">
        <v>0</v>
      </c>
      <c r="BB27" s="27" t="n">
        <v>0</v>
      </c>
      <c r="BC27" s="27" t="n">
        <v>0</v>
      </c>
      <c r="BD27" s="27" t="n">
        <v>0</v>
      </c>
      <c r="BE27" s="27" t="n">
        <v>0</v>
      </c>
      <c r="BF27" s="27" t="n">
        <v>0</v>
      </c>
      <c r="BG27" s="27" t="n">
        <v>0</v>
      </c>
      <c r="BH27" s="27" t="n">
        <v>0</v>
      </c>
      <c r="BI27" s="27" t="n">
        <v>0</v>
      </c>
      <c r="BJ27" s="27" t="n">
        <v>0</v>
      </c>
      <c r="BK27" s="27" t="n">
        <v>0</v>
      </c>
      <c r="BL27" s="27" t="n">
        <v>0</v>
      </c>
      <c r="BM27" s="27" t="n">
        <v>0</v>
      </c>
      <c r="BN27" s="27" t="n">
        <v>0</v>
      </c>
      <c r="BO27" s="27" t="n">
        <v>0</v>
      </c>
      <c r="BP27" s="27" t="n">
        <v>0</v>
      </c>
      <c r="BQ27" s="27" t="n">
        <v>0</v>
      </c>
      <c r="BR27" s="27" t="n">
        <v>0</v>
      </c>
      <c r="BS27" s="27" t="n">
        <v>0</v>
      </c>
      <c r="BT27" s="27" t="n">
        <v>0</v>
      </c>
      <c r="BU27" s="27" t="n">
        <v>0</v>
      </c>
      <c r="BV27" s="27" t="n">
        <v>0</v>
      </c>
      <c r="BW27" s="27" t="n">
        <v>0</v>
      </c>
      <c r="BX27" s="27" t="n">
        <v>0</v>
      </c>
      <c r="BY27" s="27" t="n">
        <v>0</v>
      </c>
      <c r="BZ27" s="27" t="n">
        <v>0</v>
      </c>
      <c r="CA27" s="27" t="n">
        <v>0</v>
      </c>
      <c r="CB27" s="27" t="n">
        <v>6.66</v>
      </c>
      <c r="CC27" s="46"/>
      <c r="CD27" s="46"/>
      <c r="CE27" s="27" t="n">
        <v>1.8</v>
      </c>
      <c r="CF27" s="27"/>
      <c r="CG27" s="27" t="n">
        <v>0</v>
      </c>
      <c r="CH27" s="27" t="n">
        <v>0</v>
      </c>
      <c r="CI27" s="27" t="n">
        <v>0</v>
      </c>
      <c r="CJ27" s="27" t="n">
        <v>0</v>
      </c>
      <c r="CK27" s="27" t="n">
        <v>0</v>
      </c>
      <c r="CL27" s="27" t="n">
        <v>0</v>
      </c>
      <c r="CM27" s="27" t="n">
        <v>0</v>
      </c>
      <c r="CN27" s="27" t="n">
        <v>0</v>
      </c>
      <c r="CO27" s="27" t="n">
        <v>0</v>
      </c>
      <c r="CP27" s="27" t="n">
        <v>0</v>
      </c>
      <c r="CQ27" s="27" t="n">
        <v>0</v>
      </c>
    </row>
    <row r="28" customFormat="false" ht="14.4" hidden="false" customHeight="false" outlineLevel="0" collapsed="false">
      <c r="A28" s="47"/>
      <c r="B28" s="48" t="s">
        <v>111</v>
      </c>
      <c r="C28" s="49"/>
      <c r="D28" s="49" t="n">
        <f aca="false">SUM(D23:D27)</f>
        <v>18.9</v>
      </c>
      <c r="E28" s="49" t="n">
        <f aca="false">SUM(E23:E27)</f>
        <v>9.98</v>
      </c>
      <c r="F28" s="49" t="n">
        <f aca="false">SUM(F23:F27)</f>
        <v>16.13</v>
      </c>
      <c r="G28" s="49" t="n">
        <f aca="false">SUM(G23:G27)</f>
        <v>1.22</v>
      </c>
      <c r="H28" s="49" t="n">
        <f aca="false">SUM(H23:H27)</f>
        <v>72.53</v>
      </c>
      <c r="I28" s="50" t="n">
        <f aca="false">SUM(I23:I27)</f>
        <v>501.582928602941</v>
      </c>
      <c r="J28" s="51" t="n">
        <v>8.81</v>
      </c>
      <c r="K28" s="51" t="n">
        <v>0.36</v>
      </c>
      <c r="L28" s="51" t="n">
        <v>0</v>
      </c>
      <c r="M28" s="51" t="n">
        <v>0</v>
      </c>
      <c r="N28" s="51" t="n">
        <v>19.38</v>
      </c>
      <c r="O28" s="51" t="n">
        <v>46.95</v>
      </c>
      <c r="P28" s="51" t="n">
        <v>6.19</v>
      </c>
      <c r="Q28" s="51" t="n">
        <v>0</v>
      </c>
      <c r="R28" s="51" t="n">
        <v>0</v>
      </c>
      <c r="S28" s="51" t="n">
        <v>0.76</v>
      </c>
      <c r="T28" s="51" t="n">
        <v>3.8</v>
      </c>
      <c r="U28" s="51" t="n">
        <v>624.7</v>
      </c>
      <c r="V28" s="51" t="n">
        <v>391.75</v>
      </c>
      <c r="W28" s="51" t="n">
        <v>95.24</v>
      </c>
      <c r="X28" s="51" t="n">
        <v>47.65</v>
      </c>
      <c r="Y28" s="51" t="n">
        <v>230.72</v>
      </c>
      <c r="Z28" s="51" t="n">
        <v>3.45</v>
      </c>
      <c r="AA28" s="51" t="n">
        <v>40.68</v>
      </c>
      <c r="AB28" s="51" t="n">
        <v>580.06</v>
      </c>
      <c r="AC28" s="51" t="n">
        <v>158.95</v>
      </c>
      <c r="AD28" s="51" t="n">
        <v>2.17</v>
      </c>
      <c r="AE28" s="51" t="n">
        <v>0.18</v>
      </c>
      <c r="AF28" s="51" t="n">
        <v>0.2</v>
      </c>
      <c r="AG28" s="51" t="n">
        <v>4.06</v>
      </c>
      <c r="AH28" s="51" t="n">
        <v>7.57</v>
      </c>
      <c r="AI28" s="51" t="n">
        <v>44.79</v>
      </c>
      <c r="AJ28" s="52" t="n">
        <v>0</v>
      </c>
      <c r="AK28" s="52" t="n">
        <v>834.89</v>
      </c>
      <c r="AL28" s="52" t="n">
        <v>692.33</v>
      </c>
      <c r="AM28" s="52" t="n">
        <v>1288.9</v>
      </c>
      <c r="AN28" s="52" t="n">
        <v>1466.02</v>
      </c>
      <c r="AO28" s="52" t="n">
        <v>331.19</v>
      </c>
      <c r="AP28" s="52" t="n">
        <v>621.85</v>
      </c>
      <c r="AQ28" s="52" t="n">
        <v>179.81</v>
      </c>
      <c r="AR28" s="52" t="n">
        <v>732.54</v>
      </c>
      <c r="AS28" s="52" t="n">
        <v>711.35</v>
      </c>
      <c r="AT28" s="52" t="n">
        <v>729.34</v>
      </c>
      <c r="AU28" s="52" t="n">
        <v>1071.86</v>
      </c>
      <c r="AV28" s="52" t="n">
        <v>456.36</v>
      </c>
      <c r="AW28" s="52" t="n">
        <v>649.89</v>
      </c>
      <c r="AX28" s="52" t="n">
        <v>3378.29</v>
      </c>
      <c r="AY28" s="52" t="n">
        <v>136.13</v>
      </c>
      <c r="AZ28" s="52" t="n">
        <v>891.24</v>
      </c>
      <c r="BA28" s="52" t="n">
        <v>667.24</v>
      </c>
      <c r="BB28" s="52" t="n">
        <v>539.41</v>
      </c>
      <c r="BC28" s="52" t="n">
        <v>249.91</v>
      </c>
      <c r="BD28" s="52" t="n">
        <v>0.22</v>
      </c>
      <c r="BE28" s="52" t="n">
        <v>0.1</v>
      </c>
      <c r="BF28" s="52" t="n">
        <v>0.05</v>
      </c>
      <c r="BG28" s="52" t="n">
        <v>0.12</v>
      </c>
      <c r="BH28" s="52" t="n">
        <v>0.14</v>
      </c>
      <c r="BI28" s="52" t="n">
        <v>0.65</v>
      </c>
      <c r="BJ28" s="52" t="n">
        <v>0</v>
      </c>
      <c r="BK28" s="52" t="n">
        <v>1.9</v>
      </c>
      <c r="BL28" s="52" t="n">
        <v>0</v>
      </c>
      <c r="BM28" s="52" t="n">
        <v>0.57</v>
      </c>
      <c r="BN28" s="52" t="n">
        <v>0.01</v>
      </c>
      <c r="BO28" s="52" t="n">
        <v>0</v>
      </c>
      <c r="BP28" s="52" t="n">
        <v>0</v>
      </c>
      <c r="BQ28" s="52" t="n">
        <v>0.12</v>
      </c>
      <c r="BR28" s="52" t="n">
        <v>0.19</v>
      </c>
      <c r="BS28" s="52" t="n">
        <v>1.56</v>
      </c>
      <c r="BT28" s="52" t="n">
        <v>0</v>
      </c>
      <c r="BU28" s="52" t="n">
        <v>0</v>
      </c>
      <c r="BV28" s="52" t="n">
        <v>0.49</v>
      </c>
      <c r="BW28" s="52" t="n">
        <v>0.01</v>
      </c>
      <c r="BX28" s="52" t="n">
        <v>0</v>
      </c>
      <c r="BY28" s="52" t="n">
        <v>0</v>
      </c>
      <c r="BZ28" s="52" t="n">
        <v>0</v>
      </c>
      <c r="CA28" s="52" t="n">
        <v>0</v>
      </c>
      <c r="CB28" s="52" t="n">
        <v>376.93</v>
      </c>
      <c r="CC28" s="32"/>
      <c r="CD28" s="32"/>
      <c r="CE28" s="52" t="n">
        <v>137.36</v>
      </c>
      <c r="CF28" s="52"/>
      <c r="CG28" s="52" t="n">
        <v>70.05</v>
      </c>
      <c r="CH28" s="52" t="n">
        <v>39.76</v>
      </c>
      <c r="CI28" s="52" t="n">
        <v>54.91</v>
      </c>
      <c r="CJ28" s="52" t="n">
        <v>3502.54</v>
      </c>
      <c r="CK28" s="52" t="n">
        <v>1904.66</v>
      </c>
      <c r="CL28" s="52" t="n">
        <v>2703.6</v>
      </c>
      <c r="CM28" s="52" t="n">
        <v>84.22</v>
      </c>
      <c r="CN28" s="52" t="n">
        <v>47.16</v>
      </c>
      <c r="CO28" s="52" t="n">
        <v>65.72</v>
      </c>
      <c r="CP28" s="52" t="n">
        <v>10</v>
      </c>
      <c r="CQ28" s="52" t="n">
        <v>1.35</v>
      </c>
    </row>
    <row r="29" customFormat="false" ht="14.4" hidden="true" customHeight="false" outlineLevel="0" collapsed="false">
      <c r="A29" s="28"/>
      <c r="B29" s="53" t="s">
        <v>112</v>
      </c>
      <c r="C29" s="30"/>
      <c r="D29" s="30" t="n">
        <v>19.25</v>
      </c>
      <c r="E29" s="30" t="n">
        <v>0</v>
      </c>
      <c r="F29" s="30" t="n">
        <v>19.75</v>
      </c>
      <c r="G29" s="30" t="n">
        <v>0</v>
      </c>
      <c r="H29" s="30" t="n">
        <v>83.75</v>
      </c>
      <c r="I29" s="31" t="n">
        <v>587.5</v>
      </c>
      <c r="V29" s="5" t="n">
        <v>0</v>
      </c>
      <c r="W29" s="5" t="n">
        <v>0</v>
      </c>
      <c r="X29" s="5" t="n">
        <v>0</v>
      </c>
      <c r="Y29" s="5" t="n">
        <v>0</v>
      </c>
      <c r="Z29" s="5" t="n">
        <v>0</v>
      </c>
      <c r="AA29" s="5" t="n">
        <v>0</v>
      </c>
      <c r="AB29" s="5" t="n">
        <v>0</v>
      </c>
      <c r="AC29" s="5" t="n">
        <v>175</v>
      </c>
      <c r="AD29" s="5" t="n">
        <v>0</v>
      </c>
      <c r="AE29" s="5" t="n">
        <v>0.3</v>
      </c>
      <c r="AF29" s="5" t="n">
        <v>0.35</v>
      </c>
      <c r="AI29" s="5" t="n">
        <v>15</v>
      </c>
      <c r="CI29" s="6" t="n">
        <v>0</v>
      </c>
      <c r="CL29" s="6" t="n">
        <v>0</v>
      </c>
      <c r="CO29" s="6" t="n">
        <v>0</v>
      </c>
    </row>
    <row r="30" customFormat="false" ht="14.4" hidden="true" customHeight="false" outlineLevel="0" collapsed="false">
      <c r="A30" s="28"/>
      <c r="B30" s="53" t="s">
        <v>113</v>
      </c>
      <c r="C30" s="30"/>
      <c r="D30" s="30" t="n">
        <f aca="false">D28-D29</f>
        <v>-0.350000000000001</v>
      </c>
      <c r="E30" s="30" t="n">
        <f aca="false">E28-E29</f>
        <v>9.98</v>
      </c>
      <c r="F30" s="30" t="n">
        <f aca="false">F28-F29</f>
        <v>-3.62</v>
      </c>
      <c r="G30" s="30" t="n">
        <f aca="false">G28-G29</f>
        <v>1.22</v>
      </c>
      <c r="H30" s="30" t="n">
        <f aca="false">H28-H29</f>
        <v>-11.22</v>
      </c>
      <c r="I30" s="31" t="n">
        <f aca="false">I28-I29</f>
        <v>-85.9170713970589</v>
      </c>
      <c r="V30" s="5" t="n">
        <f aca="false">V28-V29</f>
        <v>391.75</v>
      </c>
      <c r="W30" s="5" t="n">
        <f aca="false">W28-W29</f>
        <v>95.24</v>
      </c>
      <c r="X30" s="5" t="n">
        <f aca="false">X28-X29</f>
        <v>47.65</v>
      </c>
      <c r="Y30" s="5" t="n">
        <f aca="false">Y28-Y29</f>
        <v>230.72</v>
      </c>
      <c r="Z30" s="5" t="n">
        <f aca="false">Z28-Z29</f>
        <v>3.45</v>
      </c>
      <c r="AA30" s="5" t="n">
        <f aca="false">AA28-AA29</f>
        <v>40.68</v>
      </c>
      <c r="AB30" s="5" t="n">
        <f aca="false">AB28-AB29</f>
        <v>580.06</v>
      </c>
      <c r="AC30" s="5" t="n">
        <f aca="false">AC28-AC29</f>
        <v>-16.05</v>
      </c>
      <c r="AD30" s="5" t="n">
        <f aca="false">AD28-AD29</f>
        <v>2.17</v>
      </c>
      <c r="AE30" s="5" t="n">
        <f aca="false">AE28-AE29</f>
        <v>-0.12</v>
      </c>
      <c r="AF30" s="5" t="n">
        <f aca="false">AF28-AF29</f>
        <v>-0.15</v>
      </c>
      <c r="AI30" s="5" t="n">
        <f aca="false">AI28-AI29</f>
        <v>29.79</v>
      </c>
      <c r="CI30" s="6" t="n">
        <f aca="false">CI28-CI29</f>
        <v>54.91</v>
      </c>
      <c r="CL30" s="6" t="n">
        <f aca="false">CL28-CL29</f>
        <v>2703.6</v>
      </c>
      <c r="CO30" s="6" t="n">
        <f aca="false">CO28-CO29</f>
        <v>65.72</v>
      </c>
    </row>
    <row r="31" customFormat="false" ht="14.4" hidden="true" customHeight="false" outlineLevel="0" collapsed="false">
      <c r="A31" s="28"/>
      <c r="B31" s="53" t="s">
        <v>114</v>
      </c>
      <c r="C31" s="30"/>
      <c r="D31" s="30" t="n">
        <v>16</v>
      </c>
      <c r="E31" s="30"/>
      <c r="F31" s="30" t="n">
        <v>30</v>
      </c>
      <c r="G31" s="30"/>
      <c r="H31" s="30" t="n">
        <v>55</v>
      </c>
      <c r="I31" s="31"/>
    </row>
    <row r="32" customFormat="false" ht="7.2" hidden="false" customHeight="true" outlineLevel="0" collapsed="false">
      <c r="A32" s="28"/>
      <c r="B32" s="53"/>
      <c r="C32" s="30"/>
      <c r="D32" s="30"/>
      <c r="E32" s="30"/>
      <c r="F32" s="30"/>
      <c r="G32" s="30"/>
      <c r="H32" s="30"/>
      <c r="I32" s="31"/>
    </row>
    <row r="33" customFormat="false" ht="14.4" hidden="false" customHeight="true" outlineLevel="0" collapsed="false">
      <c r="A33" s="28"/>
      <c r="B33" s="29" t="s">
        <v>131</v>
      </c>
      <c r="C33" s="54" t="s">
        <v>116</v>
      </c>
      <c r="D33" s="22" t="s">
        <v>117</v>
      </c>
      <c r="E33" s="22"/>
      <c r="F33" s="22" t="s">
        <v>118</v>
      </c>
      <c r="G33" s="22"/>
      <c r="H33" s="55" t="s">
        <v>119</v>
      </c>
      <c r="I33" s="55" t="s">
        <v>120</v>
      </c>
    </row>
    <row r="34" customFormat="false" ht="14.4" hidden="false" customHeight="false" outlineLevel="0" collapsed="false">
      <c r="A34" s="33"/>
      <c r="B34" s="34" t="s">
        <v>100</v>
      </c>
      <c r="C34" s="56"/>
      <c r="D34" s="57"/>
      <c r="E34" s="57"/>
      <c r="F34" s="57"/>
      <c r="G34" s="57"/>
      <c r="H34" s="58"/>
      <c r="I34" s="58"/>
    </row>
    <row r="35" customFormat="false" ht="16.2" hidden="false" customHeight="true" outlineLevel="0" collapsed="false">
      <c r="A35" s="33" t="s">
        <v>121</v>
      </c>
      <c r="B35" s="38" t="s">
        <v>122</v>
      </c>
      <c r="C35" s="35" t="n">
        <v>25</v>
      </c>
      <c r="D35" s="35" t="n">
        <v>0.19</v>
      </c>
      <c r="E35" s="35" t="n">
        <v>0</v>
      </c>
      <c r="F35" s="35" t="n">
        <v>0.21</v>
      </c>
      <c r="G35" s="35" t="n">
        <v>0.28</v>
      </c>
      <c r="H35" s="35" t="n">
        <v>0.82</v>
      </c>
      <c r="I35" s="36" t="n">
        <v>5.37</v>
      </c>
      <c r="J35" s="40" t="n">
        <v>0.03</v>
      </c>
      <c r="K35" s="41" t="n">
        <v>0.16</v>
      </c>
      <c r="L35" s="41" t="n">
        <v>0</v>
      </c>
      <c r="M35" s="41" t="n">
        <v>0</v>
      </c>
      <c r="N35" s="41" t="n">
        <v>0.67</v>
      </c>
      <c r="O35" s="41" t="n">
        <v>0.03</v>
      </c>
      <c r="P35" s="41" t="n">
        <v>0.28</v>
      </c>
      <c r="Q35" s="41" t="n">
        <v>0</v>
      </c>
      <c r="R35" s="41" t="n">
        <v>0</v>
      </c>
      <c r="S35" s="41" t="n">
        <v>0.03</v>
      </c>
      <c r="T35" s="41" t="n">
        <v>0.31</v>
      </c>
      <c r="U35" s="41" t="n">
        <v>60.57</v>
      </c>
      <c r="V35" s="41" t="n">
        <v>37.97</v>
      </c>
      <c r="W35" s="41" t="n">
        <v>7.05</v>
      </c>
      <c r="X35" s="41" t="n">
        <v>3.83</v>
      </c>
      <c r="Y35" s="41" t="n">
        <v>11.27</v>
      </c>
      <c r="Z35" s="41" t="n">
        <v>0.16</v>
      </c>
      <c r="AA35" s="41" t="n">
        <v>0</v>
      </c>
      <c r="AB35" s="41" t="n">
        <v>23.4</v>
      </c>
      <c r="AC35" s="41" t="n">
        <v>4.88</v>
      </c>
      <c r="AD35" s="41" t="n">
        <v>0.14</v>
      </c>
      <c r="AE35" s="41" t="n">
        <v>0.01</v>
      </c>
      <c r="AF35" s="41" t="n">
        <v>0.01</v>
      </c>
      <c r="AG35" s="41" t="n">
        <v>0.05</v>
      </c>
      <c r="AH35" s="41" t="n">
        <v>0.09</v>
      </c>
      <c r="AI35" s="41" t="n">
        <v>1.3</v>
      </c>
      <c r="AJ35" s="42" t="n">
        <v>0</v>
      </c>
      <c r="AK35" s="42" t="n">
        <v>7.62</v>
      </c>
      <c r="AL35" s="42" t="n">
        <v>5.92</v>
      </c>
      <c r="AM35" s="42" t="n">
        <v>8.46</v>
      </c>
      <c r="AN35" s="42" t="n">
        <v>7.33</v>
      </c>
      <c r="AO35" s="42" t="n">
        <v>1.69</v>
      </c>
      <c r="AP35" s="42" t="n">
        <v>5.92</v>
      </c>
      <c r="AQ35" s="42" t="n">
        <v>1.41</v>
      </c>
      <c r="AR35" s="42" t="n">
        <v>4.8</v>
      </c>
      <c r="AS35" s="42" t="n">
        <v>7.33</v>
      </c>
      <c r="AT35" s="42" t="n">
        <v>12.69</v>
      </c>
      <c r="AU35" s="42" t="n">
        <v>14.95</v>
      </c>
      <c r="AV35" s="42" t="n">
        <v>2.82</v>
      </c>
      <c r="AW35" s="42" t="n">
        <v>7.9</v>
      </c>
      <c r="AX35" s="42" t="n">
        <v>39.49</v>
      </c>
      <c r="AY35" s="42" t="n">
        <v>0</v>
      </c>
      <c r="AZ35" s="42" t="n">
        <v>4.8</v>
      </c>
      <c r="BA35" s="42" t="n">
        <v>7.62</v>
      </c>
      <c r="BB35" s="42" t="n">
        <v>5.92</v>
      </c>
      <c r="BC35" s="42" t="n">
        <v>1.97</v>
      </c>
      <c r="BD35" s="42" t="n">
        <v>0</v>
      </c>
      <c r="BE35" s="42" t="n">
        <v>0</v>
      </c>
      <c r="BF35" s="42" t="n">
        <v>0</v>
      </c>
      <c r="BG35" s="42" t="n">
        <v>0</v>
      </c>
      <c r="BH35" s="42" t="n">
        <v>0</v>
      </c>
      <c r="BI35" s="42" t="n">
        <v>0</v>
      </c>
      <c r="BJ35" s="42" t="n">
        <v>0</v>
      </c>
      <c r="BK35" s="42" t="n">
        <v>0.01</v>
      </c>
      <c r="BL35" s="42" t="n">
        <v>0</v>
      </c>
      <c r="BM35" s="42" t="n">
        <v>0.01</v>
      </c>
      <c r="BN35" s="42" t="n">
        <v>0</v>
      </c>
      <c r="BO35" s="42" t="n">
        <v>0</v>
      </c>
      <c r="BP35" s="42" t="n">
        <v>0</v>
      </c>
      <c r="BQ35" s="42" t="n">
        <v>0</v>
      </c>
      <c r="BR35" s="42" t="n">
        <v>0</v>
      </c>
      <c r="BS35" s="42" t="n">
        <v>0.07</v>
      </c>
      <c r="BT35" s="42" t="n">
        <v>0</v>
      </c>
      <c r="BU35" s="42" t="n">
        <v>0</v>
      </c>
      <c r="BV35" s="42" t="n">
        <v>0.15</v>
      </c>
      <c r="BW35" s="42" t="n">
        <v>0</v>
      </c>
      <c r="BX35" s="42" t="n">
        <v>0</v>
      </c>
      <c r="BY35" s="42" t="n">
        <v>0</v>
      </c>
      <c r="BZ35" s="42" t="n">
        <v>0</v>
      </c>
      <c r="CA35" s="42" t="n">
        <v>0</v>
      </c>
      <c r="CB35" s="42" t="n">
        <v>28.71</v>
      </c>
      <c r="CC35" s="43"/>
      <c r="CD35" s="43"/>
      <c r="CE35" s="42" t="n">
        <v>3.9</v>
      </c>
      <c r="CF35" s="42"/>
      <c r="CG35" s="42" t="n">
        <v>6.92</v>
      </c>
      <c r="CH35" s="42" t="n">
        <v>3.92</v>
      </c>
      <c r="CI35" s="42" t="n">
        <v>5.42</v>
      </c>
      <c r="CJ35" s="42" t="n">
        <v>255.5</v>
      </c>
      <c r="CK35" s="42" t="n">
        <v>60.5</v>
      </c>
      <c r="CL35" s="42" t="n">
        <v>158</v>
      </c>
      <c r="CM35" s="42" t="n">
        <v>0.09</v>
      </c>
      <c r="CN35" s="42" t="n">
        <v>0.08</v>
      </c>
      <c r="CO35" s="42" t="n">
        <v>0.08</v>
      </c>
      <c r="CP35" s="42" t="n">
        <v>0</v>
      </c>
      <c r="CQ35" s="42" t="n">
        <v>0.15</v>
      </c>
    </row>
    <row r="36" customFormat="false" ht="14.4" hidden="false" customHeight="false" outlineLevel="0" collapsed="false">
      <c r="A36" s="33" t="s">
        <v>132</v>
      </c>
      <c r="B36" s="38" t="s">
        <v>133</v>
      </c>
      <c r="C36" s="35" t="str">
        <f aca="false">"200"</f>
        <v>200</v>
      </c>
      <c r="D36" s="35" t="n">
        <v>13.32</v>
      </c>
      <c r="E36" s="35" t="n">
        <v>15.07</v>
      </c>
      <c r="F36" s="35" t="n">
        <v>15.07</v>
      </c>
      <c r="G36" s="35" t="n">
        <v>2.18</v>
      </c>
      <c r="H36" s="35" t="n">
        <v>38.33</v>
      </c>
      <c r="I36" s="36" t="n">
        <v>359.34024</v>
      </c>
      <c r="J36" s="40" t="n">
        <v>4.49</v>
      </c>
      <c r="K36" s="41" t="n">
        <v>1.56</v>
      </c>
      <c r="L36" s="41" t="n">
        <v>0</v>
      </c>
      <c r="M36" s="41" t="n">
        <v>0</v>
      </c>
      <c r="N36" s="41" t="n">
        <v>2.34</v>
      </c>
      <c r="O36" s="41" t="n">
        <v>33.87</v>
      </c>
      <c r="P36" s="41" t="n">
        <v>2.13</v>
      </c>
      <c r="Q36" s="41" t="n">
        <v>0</v>
      </c>
      <c r="R36" s="41" t="n">
        <v>0</v>
      </c>
      <c r="S36" s="41" t="n">
        <v>0.07</v>
      </c>
      <c r="T36" s="41" t="n">
        <v>1.73</v>
      </c>
      <c r="U36" s="41" t="n">
        <v>136.92</v>
      </c>
      <c r="V36" s="41" t="n">
        <v>151.75</v>
      </c>
      <c r="W36" s="41" t="n">
        <v>22.23</v>
      </c>
      <c r="X36" s="41" t="n">
        <v>35.19</v>
      </c>
      <c r="Y36" s="41" t="n">
        <v>165.98</v>
      </c>
      <c r="Z36" s="41" t="n">
        <v>1.72</v>
      </c>
      <c r="AA36" s="41" t="n">
        <v>32.2</v>
      </c>
      <c r="AB36" s="41" t="n">
        <v>1641.2</v>
      </c>
      <c r="AC36" s="41" t="n">
        <v>338.24</v>
      </c>
      <c r="AD36" s="41" t="n">
        <v>1.78</v>
      </c>
      <c r="AE36" s="41" t="n">
        <v>0.06</v>
      </c>
      <c r="AF36" s="41" t="n">
        <v>0.1</v>
      </c>
      <c r="AG36" s="41" t="n">
        <v>6.39</v>
      </c>
      <c r="AH36" s="41" t="n">
        <v>13.25</v>
      </c>
      <c r="AI36" s="41" t="n">
        <v>1.11</v>
      </c>
      <c r="AJ36" s="42" t="n">
        <v>0</v>
      </c>
      <c r="AK36" s="42" t="n">
        <v>906.81</v>
      </c>
      <c r="AL36" s="42" t="n">
        <v>715.9</v>
      </c>
      <c r="AM36" s="42" t="n">
        <v>1433.44</v>
      </c>
      <c r="AN36" s="42" t="n">
        <v>1422.3</v>
      </c>
      <c r="AO36" s="42" t="n">
        <v>457.91</v>
      </c>
      <c r="AP36" s="42" t="n">
        <v>812.08</v>
      </c>
      <c r="AQ36" s="42" t="n">
        <v>285.35</v>
      </c>
      <c r="AR36" s="42" t="n">
        <v>774.34</v>
      </c>
      <c r="AS36" s="42" t="n">
        <v>1124.26</v>
      </c>
      <c r="AT36" s="42" t="n">
        <v>1232.31</v>
      </c>
      <c r="AU36" s="42" t="n">
        <v>1592.5</v>
      </c>
      <c r="AV36" s="42" t="n">
        <v>475.14</v>
      </c>
      <c r="AW36" s="42" t="n">
        <v>1274.86</v>
      </c>
      <c r="AX36" s="42" t="n">
        <v>2666.97</v>
      </c>
      <c r="AY36" s="42" t="n">
        <v>125.03</v>
      </c>
      <c r="AZ36" s="42" t="n">
        <v>867.64</v>
      </c>
      <c r="BA36" s="42" t="n">
        <v>853.1</v>
      </c>
      <c r="BB36" s="42" t="n">
        <v>654.06</v>
      </c>
      <c r="BC36" s="42" t="n">
        <v>244.15</v>
      </c>
      <c r="BD36" s="42" t="n">
        <v>0</v>
      </c>
      <c r="BE36" s="42" t="n">
        <v>0</v>
      </c>
      <c r="BF36" s="42" t="n">
        <v>0</v>
      </c>
      <c r="BG36" s="42" t="n">
        <v>0</v>
      </c>
      <c r="BH36" s="42" t="n">
        <v>0</v>
      </c>
      <c r="BI36" s="42" t="n">
        <v>0</v>
      </c>
      <c r="BJ36" s="42" t="n">
        <v>0</v>
      </c>
      <c r="BK36" s="42" t="n">
        <v>0.18</v>
      </c>
      <c r="BL36" s="42" t="n">
        <v>0</v>
      </c>
      <c r="BM36" s="42" t="n">
        <v>0.09</v>
      </c>
      <c r="BN36" s="42" t="n">
        <v>0.01</v>
      </c>
      <c r="BO36" s="42" t="n">
        <v>0.01</v>
      </c>
      <c r="BP36" s="42" t="n">
        <v>0</v>
      </c>
      <c r="BQ36" s="42" t="n">
        <v>0</v>
      </c>
      <c r="BR36" s="42" t="n">
        <v>0</v>
      </c>
      <c r="BS36" s="42" t="n">
        <v>0.54</v>
      </c>
      <c r="BT36" s="42" t="n">
        <v>0</v>
      </c>
      <c r="BU36" s="42" t="n">
        <v>0</v>
      </c>
      <c r="BV36" s="42" t="n">
        <v>1.13</v>
      </c>
      <c r="BW36" s="42" t="n">
        <v>0</v>
      </c>
      <c r="BX36" s="42" t="n">
        <v>0</v>
      </c>
      <c r="BY36" s="42" t="n">
        <v>0</v>
      </c>
      <c r="BZ36" s="42" t="n">
        <v>0</v>
      </c>
      <c r="CA36" s="42" t="n">
        <v>0</v>
      </c>
      <c r="CB36" s="42" t="n">
        <v>183.76</v>
      </c>
      <c r="CC36" s="43"/>
      <c r="CD36" s="43"/>
      <c r="CE36" s="42" t="n">
        <v>305.73</v>
      </c>
      <c r="CF36" s="42"/>
      <c r="CG36" s="42" t="n">
        <v>26.8</v>
      </c>
      <c r="CH36" s="42" t="n">
        <v>14.58</v>
      </c>
      <c r="CI36" s="42" t="n">
        <v>20.69</v>
      </c>
      <c r="CJ36" s="42" t="n">
        <v>5085.17</v>
      </c>
      <c r="CK36" s="42" t="n">
        <v>2876.02</v>
      </c>
      <c r="CL36" s="42" t="n">
        <v>3980.6</v>
      </c>
      <c r="CM36" s="42" t="n">
        <v>47.33</v>
      </c>
      <c r="CN36" s="42" t="n">
        <v>28.94</v>
      </c>
      <c r="CO36" s="42" t="n">
        <v>38.14</v>
      </c>
      <c r="CP36" s="42" t="n">
        <v>0</v>
      </c>
      <c r="CQ36" s="42" t="n">
        <v>0.4</v>
      </c>
    </row>
    <row r="37" customFormat="false" ht="14.4" hidden="false" customHeight="false" outlineLevel="0" collapsed="false">
      <c r="A37" s="33" t="s">
        <v>134</v>
      </c>
      <c r="B37" s="38" t="s">
        <v>135</v>
      </c>
      <c r="C37" s="35" t="str">
        <f aca="false">"200"</f>
        <v>200</v>
      </c>
      <c r="D37" s="35" t="n">
        <v>0.08</v>
      </c>
      <c r="E37" s="35" t="n">
        <v>0</v>
      </c>
      <c r="F37" s="35" t="n">
        <v>0.02</v>
      </c>
      <c r="G37" s="35" t="n">
        <v>0.02</v>
      </c>
      <c r="H37" s="35" t="n">
        <v>9.84</v>
      </c>
      <c r="I37" s="36" t="n">
        <v>37.802232</v>
      </c>
      <c r="J37" s="40" t="n">
        <v>0</v>
      </c>
      <c r="K37" s="41" t="n">
        <v>0</v>
      </c>
      <c r="L37" s="41" t="n">
        <v>0</v>
      </c>
      <c r="M37" s="41" t="n">
        <v>0</v>
      </c>
      <c r="N37" s="41" t="n">
        <v>9.8</v>
      </c>
      <c r="O37" s="41" t="n">
        <v>0</v>
      </c>
      <c r="P37" s="41" t="n">
        <v>0.04</v>
      </c>
      <c r="Q37" s="41" t="n">
        <v>0</v>
      </c>
      <c r="R37" s="41" t="n">
        <v>0</v>
      </c>
      <c r="S37" s="41" t="n">
        <v>0</v>
      </c>
      <c r="T37" s="41" t="n">
        <v>0.03</v>
      </c>
      <c r="U37" s="41" t="n">
        <v>0.1</v>
      </c>
      <c r="V37" s="41" t="n">
        <v>0.3</v>
      </c>
      <c r="W37" s="41" t="n">
        <v>0.29</v>
      </c>
      <c r="X37" s="41" t="n">
        <v>0</v>
      </c>
      <c r="Y37" s="41" t="n">
        <v>0</v>
      </c>
      <c r="Z37" s="41" t="n">
        <v>0.03</v>
      </c>
      <c r="AA37" s="41" t="n">
        <v>0</v>
      </c>
      <c r="AB37" s="41" t="n">
        <v>0</v>
      </c>
      <c r="AC37" s="41" t="n">
        <v>0</v>
      </c>
      <c r="AD37" s="41" t="n">
        <v>0</v>
      </c>
      <c r="AE37" s="41" t="n">
        <v>0</v>
      </c>
      <c r="AF37" s="41" t="n">
        <v>0</v>
      </c>
      <c r="AG37" s="41" t="n">
        <v>0</v>
      </c>
      <c r="AH37" s="41" t="n">
        <v>0</v>
      </c>
      <c r="AI37" s="41" t="n">
        <v>0</v>
      </c>
      <c r="AJ37" s="42" t="n">
        <v>0</v>
      </c>
      <c r="AK37" s="42" t="n">
        <v>0</v>
      </c>
      <c r="AL37" s="42" t="n">
        <v>0</v>
      </c>
      <c r="AM37" s="42" t="n">
        <v>0</v>
      </c>
      <c r="AN37" s="42" t="n">
        <v>0</v>
      </c>
      <c r="AO37" s="42" t="n">
        <v>0</v>
      </c>
      <c r="AP37" s="42" t="n">
        <v>0</v>
      </c>
      <c r="AQ37" s="42" t="n">
        <v>0</v>
      </c>
      <c r="AR37" s="42" t="n">
        <v>0</v>
      </c>
      <c r="AS37" s="42" t="n">
        <v>0</v>
      </c>
      <c r="AT37" s="42" t="n">
        <v>0</v>
      </c>
      <c r="AU37" s="42" t="n">
        <v>0</v>
      </c>
      <c r="AV37" s="42" t="n">
        <v>0</v>
      </c>
      <c r="AW37" s="42" t="n">
        <v>0</v>
      </c>
      <c r="AX37" s="42" t="n">
        <v>0</v>
      </c>
      <c r="AY37" s="42" t="n">
        <v>0</v>
      </c>
      <c r="AZ37" s="42" t="n">
        <v>0</v>
      </c>
      <c r="BA37" s="42" t="n">
        <v>0</v>
      </c>
      <c r="BB37" s="42" t="n">
        <v>0</v>
      </c>
      <c r="BC37" s="42" t="n">
        <v>0</v>
      </c>
      <c r="BD37" s="42" t="n">
        <v>0</v>
      </c>
      <c r="BE37" s="42" t="n">
        <v>0</v>
      </c>
      <c r="BF37" s="42" t="n">
        <v>0</v>
      </c>
      <c r="BG37" s="42" t="n">
        <v>0</v>
      </c>
      <c r="BH37" s="42" t="n">
        <v>0</v>
      </c>
      <c r="BI37" s="42" t="n">
        <v>0</v>
      </c>
      <c r="BJ37" s="42" t="n">
        <v>0</v>
      </c>
      <c r="BK37" s="42" t="n">
        <v>0</v>
      </c>
      <c r="BL37" s="42" t="n">
        <v>0</v>
      </c>
      <c r="BM37" s="42" t="n">
        <v>0</v>
      </c>
      <c r="BN37" s="42" t="n">
        <v>0</v>
      </c>
      <c r="BO37" s="42" t="n">
        <v>0</v>
      </c>
      <c r="BP37" s="42" t="n">
        <v>0</v>
      </c>
      <c r="BQ37" s="42" t="n">
        <v>0</v>
      </c>
      <c r="BR37" s="42" t="n">
        <v>0</v>
      </c>
      <c r="BS37" s="42" t="n">
        <v>0</v>
      </c>
      <c r="BT37" s="42" t="n">
        <v>0</v>
      </c>
      <c r="BU37" s="42" t="n">
        <v>0</v>
      </c>
      <c r="BV37" s="42" t="n">
        <v>0</v>
      </c>
      <c r="BW37" s="42" t="n">
        <v>0</v>
      </c>
      <c r="BX37" s="42" t="n">
        <v>0</v>
      </c>
      <c r="BY37" s="42" t="n">
        <v>0</v>
      </c>
      <c r="BZ37" s="42" t="n">
        <v>0</v>
      </c>
      <c r="CA37" s="42" t="n">
        <v>0</v>
      </c>
      <c r="CB37" s="42" t="n">
        <v>200.04</v>
      </c>
      <c r="CC37" s="43"/>
      <c r="CD37" s="43"/>
      <c r="CE37" s="42" t="n">
        <v>0</v>
      </c>
      <c r="CF37" s="42"/>
      <c r="CG37" s="42" t="n">
        <v>4.21</v>
      </c>
      <c r="CH37" s="42" t="n">
        <v>4.21</v>
      </c>
      <c r="CI37" s="42" t="n">
        <v>4.21</v>
      </c>
      <c r="CJ37" s="42" t="n">
        <v>497.96</v>
      </c>
      <c r="CK37" s="42" t="n">
        <v>192.28</v>
      </c>
      <c r="CL37" s="42" t="n">
        <v>345.12</v>
      </c>
      <c r="CM37" s="42" t="n">
        <v>44.51</v>
      </c>
      <c r="CN37" s="42" t="n">
        <v>26.48</v>
      </c>
      <c r="CO37" s="42" t="n">
        <v>35.49</v>
      </c>
      <c r="CP37" s="42" t="n">
        <v>10</v>
      </c>
      <c r="CQ37" s="42" t="n">
        <v>0</v>
      </c>
    </row>
    <row r="38" customFormat="false" ht="14.4" hidden="false" customHeight="false" outlineLevel="0" collapsed="false">
      <c r="A38" s="33" t="str">
        <f aca="false">"-"</f>
        <v>-</v>
      </c>
      <c r="B38" s="38" t="s">
        <v>136</v>
      </c>
      <c r="C38" s="35" t="str">
        <f aca="false">"30"</f>
        <v>30</v>
      </c>
      <c r="D38" s="35" t="n">
        <v>1.98</v>
      </c>
      <c r="E38" s="35" t="n">
        <v>0</v>
      </c>
      <c r="F38" s="35" t="n">
        <v>0.2</v>
      </c>
      <c r="G38" s="35" t="n">
        <v>0.2</v>
      </c>
      <c r="H38" s="35" t="n">
        <v>14.07</v>
      </c>
      <c r="I38" s="36" t="n">
        <v>67.1703</v>
      </c>
      <c r="J38" s="40" t="n">
        <v>0</v>
      </c>
      <c r="K38" s="41" t="n">
        <v>0</v>
      </c>
      <c r="L38" s="41" t="n">
        <v>0</v>
      </c>
      <c r="M38" s="41" t="n">
        <v>0</v>
      </c>
      <c r="N38" s="41" t="n">
        <v>0.33</v>
      </c>
      <c r="O38" s="41" t="n">
        <v>13.68</v>
      </c>
      <c r="P38" s="41" t="n">
        <v>0.06</v>
      </c>
      <c r="Q38" s="41" t="n">
        <v>0</v>
      </c>
      <c r="R38" s="41" t="n">
        <v>0</v>
      </c>
      <c r="S38" s="41" t="n">
        <v>0</v>
      </c>
      <c r="T38" s="41" t="n">
        <v>0.54</v>
      </c>
      <c r="U38" s="41" t="n">
        <v>0</v>
      </c>
      <c r="V38" s="41" t="n">
        <v>0</v>
      </c>
      <c r="W38" s="41" t="n">
        <v>0</v>
      </c>
      <c r="X38" s="41" t="n">
        <v>0</v>
      </c>
      <c r="Y38" s="41" t="n">
        <v>0</v>
      </c>
      <c r="Z38" s="41" t="n">
        <v>0</v>
      </c>
      <c r="AA38" s="41" t="n">
        <v>0</v>
      </c>
      <c r="AB38" s="41" t="n">
        <v>0</v>
      </c>
      <c r="AC38" s="41" t="n">
        <v>0</v>
      </c>
      <c r="AD38" s="41" t="n">
        <v>0</v>
      </c>
      <c r="AE38" s="41" t="n">
        <v>0</v>
      </c>
      <c r="AF38" s="41" t="n">
        <v>0</v>
      </c>
      <c r="AG38" s="41" t="n">
        <v>0</v>
      </c>
      <c r="AH38" s="41" t="n">
        <v>0</v>
      </c>
      <c r="AI38" s="41" t="n">
        <v>0</v>
      </c>
      <c r="AJ38" s="42" t="n">
        <v>0</v>
      </c>
      <c r="AK38" s="42" t="n">
        <v>95.79</v>
      </c>
      <c r="AL38" s="42" t="n">
        <v>99.7</v>
      </c>
      <c r="AM38" s="42" t="n">
        <v>152.69</v>
      </c>
      <c r="AN38" s="42" t="n">
        <v>50.63</v>
      </c>
      <c r="AO38" s="42" t="n">
        <v>30.02</v>
      </c>
      <c r="AP38" s="42" t="n">
        <v>60.03</v>
      </c>
      <c r="AQ38" s="42" t="n">
        <v>22.71</v>
      </c>
      <c r="AR38" s="42" t="n">
        <v>108.58</v>
      </c>
      <c r="AS38" s="42" t="n">
        <v>67.34</v>
      </c>
      <c r="AT38" s="42" t="n">
        <v>93.96</v>
      </c>
      <c r="AU38" s="42" t="n">
        <v>77.52</v>
      </c>
      <c r="AV38" s="42" t="n">
        <v>40.72</v>
      </c>
      <c r="AW38" s="42" t="n">
        <v>72.04</v>
      </c>
      <c r="AX38" s="42" t="n">
        <v>602.39</v>
      </c>
      <c r="AY38" s="42" t="n">
        <v>0</v>
      </c>
      <c r="AZ38" s="42" t="n">
        <v>196.27</v>
      </c>
      <c r="BA38" s="42" t="n">
        <v>85.35</v>
      </c>
      <c r="BB38" s="42" t="n">
        <v>56.64</v>
      </c>
      <c r="BC38" s="42" t="n">
        <v>44.89</v>
      </c>
      <c r="BD38" s="42" t="n">
        <v>0</v>
      </c>
      <c r="BE38" s="42" t="n">
        <v>0</v>
      </c>
      <c r="BF38" s="42" t="n">
        <v>0</v>
      </c>
      <c r="BG38" s="42" t="n">
        <v>0</v>
      </c>
      <c r="BH38" s="42" t="n">
        <v>0</v>
      </c>
      <c r="BI38" s="42" t="n">
        <v>0</v>
      </c>
      <c r="BJ38" s="42" t="n">
        <v>0</v>
      </c>
      <c r="BK38" s="42" t="n">
        <v>0.02</v>
      </c>
      <c r="BL38" s="42" t="n">
        <v>0</v>
      </c>
      <c r="BM38" s="42" t="n">
        <v>0</v>
      </c>
      <c r="BN38" s="42" t="n">
        <v>0</v>
      </c>
      <c r="BO38" s="42" t="n">
        <v>0</v>
      </c>
      <c r="BP38" s="42" t="n">
        <v>0</v>
      </c>
      <c r="BQ38" s="42" t="n">
        <v>0</v>
      </c>
      <c r="BR38" s="42" t="n">
        <v>0</v>
      </c>
      <c r="BS38" s="42" t="n">
        <v>0.02</v>
      </c>
      <c r="BT38" s="42" t="n">
        <v>0</v>
      </c>
      <c r="BU38" s="42" t="n">
        <v>0</v>
      </c>
      <c r="BV38" s="42" t="n">
        <v>0.08</v>
      </c>
      <c r="BW38" s="42" t="n">
        <v>0</v>
      </c>
      <c r="BX38" s="42" t="n">
        <v>0</v>
      </c>
      <c r="BY38" s="42" t="n">
        <v>0</v>
      </c>
      <c r="BZ38" s="42" t="n">
        <v>0</v>
      </c>
      <c r="CA38" s="42" t="n">
        <v>0</v>
      </c>
      <c r="CB38" s="42" t="n">
        <v>11.73</v>
      </c>
      <c r="CC38" s="43"/>
      <c r="CD38" s="43"/>
      <c r="CE38" s="42" t="n">
        <v>0</v>
      </c>
      <c r="CF38" s="42"/>
      <c r="CG38" s="42" t="n">
        <v>0</v>
      </c>
      <c r="CH38" s="42" t="n">
        <v>0</v>
      </c>
      <c r="CI38" s="42" t="n">
        <v>0</v>
      </c>
      <c r="CJ38" s="42" t="n">
        <v>475</v>
      </c>
      <c r="CK38" s="42" t="n">
        <v>183</v>
      </c>
      <c r="CL38" s="42" t="n">
        <v>329</v>
      </c>
      <c r="CM38" s="42" t="n">
        <v>3.8</v>
      </c>
      <c r="CN38" s="42" t="n">
        <v>3.8</v>
      </c>
      <c r="CO38" s="42" t="n">
        <v>3.8</v>
      </c>
      <c r="CP38" s="42" t="n">
        <v>0</v>
      </c>
      <c r="CQ38" s="42" t="n">
        <v>0</v>
      </c>
    </row>
    <row r="39" customFormat="false" ht="14.4" hidden="false" customHeight="false" outlineLevel="0" collapsed="false">
      <c r="A39" s="33" t="str">
        <f aca="false">"-"</f>
        <v>-</v>
      </c>
      <c r="B39" s="38" t="s">
        <v>109</v>
      </c>
      <c r="C39" s="35" t="str">
        <f aca="false">"30"</f>
        <v>30</v>
      </c>
      <c r="D39" s="35" t="n">
        <v>1.98</v>
      </c>
      <c r="E39" s="35" t="n">
        <v>0</v>
      </c>
      <c r="F39" s="35" t="n">
        <v>0.36</v>
      </c>
      <c r="G39" s="35" t="n">
        <v>0.36</v>
      </c>
      <c r="H39" s="35" t="n">
        <v>12.51</v>
      </c>
      <c r="I39" s="36" t="n">
        <v>58.014</v>
      </c>
      <c r="J39" s="44" t="n">
        <v>0.06</v>
      </c>
      <c r="K39" s="45" t="n">
        <v>0</v>
      </c>
      <c r="L39" s="45" t="n">
        <v>0</v>
      </c>
      <c r="M39" s="45" t="n">
        <v>0</v>
      </c>
      <c r="N39" s="45" t="n">
        <v>0.36</v>
      </c>
      <c r="O39" s="45" t="n">
        <v>9.66</v>
      </c>
      <c r="P39" s="45" t="n">
        <v>2.49</v>
      </c>
      <c r="Q39" s="45" t="n">
        <v>0</v>
      </c>
      <c r="R39" s="45" t="n">
        <v>0</v>
      </c>
      <c r="S39" s="45" t="n">
        <v>0.3</v>
      </c>
      <c r="T39" s="45" t="n">
        <v>0.75</v>
      </c>
      <c r="U39" s="45" t="n">
        <v>183</v>
      </c>
      <c r="V39" s="45" t="n">
        <v>73.5</v>
      </c>
      <c r="W39" s="45" t="n">
        <v>10.5</v>
      </c>
      <c r="X39" s="45" t="n">
        <v>14.1</v>
      </c>
      <c r="Y39" s="45" t="n">
        <v>47.4</v>
      </c>
      <c r="Z39" s="45" t="n">
        <v>1.17</v>
      </c>
      <c r="AA39" s="45" t="n">
        <v>0</v>
      </c>
      <c r="AB39" s="45" t="n">
        <v>1.5</v>
      </c>
      <c r="AC39" s="45" t="n">
        <v>0.3</v>
      </c>
      <c r="AD39" s="45" t="n">
        <v>0.42</v>
      </c>
      <c r="AE39" s="45" t="n">
        <v>0.05</v>
      </c>
      <c r="AF39" s="45" t="n">
        <v>0.02</v>
      </c>
      <c r="AG39" s="45" t="n">
        <v>0.21</v>
      </c>
      <c r="AH39" s="45" t="n">
        <v>0.6</v>
      </c>
      <c r="AI39" s="45" t="n">
        <v>0</v>
      </c>
      <c r="AJ39" s="27" t="n">
        <v>0</v>
      </c>
      <c r="AK39" s="27" t="n">
        <v>96.6</v>
      </c>
      <c r="AL39" s="27" t="n">
        <v>74.4</v>
      </c>
      <c r="AM39" s="27" t="n">
        <v>128.1</v>
      </c>
      <c r="AN39" s="27" t="n">
        <v>66.9</v>
      </c>
      <c r="AO39" s="27" t="n">
        <v>27.9</v>
      </c>
      <c r="AP39" s="27" t="n">
        <v>59.4</v>
      </c>
      <c r="AQ39" s="27" t="n">
        <v>24</v>
      </c>
      <c r="AR39" s="27" t="n">
        <v>111.3</v>
      </c>
      <c r="AS39" s="27" t="n">
        <v>89.1</v>
      </c>
      <c r="AT39" s="27" t="n">
        <v>87.3</v>
      </c>
      <c r="AU39" s="27" t="n">
        <v>139.2</v>
      </c>
      <c r="AV39" s="27" t="n">
        <v>37.2</v>
      </c>
      <c r="AW39" s="27" t="n">
        <v>93</v>
      </c>
      <c r="AX39" s="27" t="n">
        <v>467.7</v>
      </c>
      <c r="AY39" s="27" t="n">
        <v>0</v>
      </c>
      <c r="AZ39" s="27" t="n">
        <v>157.8</v>
      </c>
      <c r="BA39" s="27" t="n">
        <v>87.3</v>
      </c>
      <c r="BB39" s="27" t="n">
        <v>54</v>
      </c>
      <c r="BC39" s="27" t="n">
        <v>39</v>
      </c>
      <c r="BD39" s="27" t="n">
        <v>0</v>
      </c>
      <c r="BE39" s="27" t="n">
        <v>0</v>
      </c>
      <c r="BF39" s="27" t="n">
        <v>0</v>
      </c>
      <c r="BG39" s="27" t="n">
        <v>0</v>
      </c>
      <c r="BH39" s="27" t="n">
        <v>0</v>
      </c>
      <c r="BI39" s="27" t="n">
        <v>0</v>
      </c>
      <c r="BJ39" s="27" t="n">
        <v>0</v>
      </c>
      <c r="BK39" s="27" t="n">
        <v>0.04</v>
      </c>
      <c r="BL39" s="27" t="n">
        <v>0</v>
      </c>
      <c r="BM39" s="27" t="n">
        <v>0</v>
      </c>
      <c r="BN39" s="27" t="n">
        <v>0.01</v>
      </c>
      <c r="BO39" s="27" t="n">
        <v>0</v>
      </c>
      <c r="BP39" s="27" t="n">
        <v>0</v>
      </c>
      <c r="BQ39" s="27" t="n">
        <v>0</v>
      </c>
      <c r="BR39" s="27" t="n">
        <v>0</v>
      </c>
      <c r="BS39" s="27" t="n">
        <v>0.03</v>
      </c>
      <c r="BT39" s="27" t="n">
        <v>0</v>
      </c>
      <c r="BU39" s="27" t="n">
        <v>0</v>
      </c>
      <c r="BV39" s="27" t="n">
        <v>0.14</v>
      </c>
      <c r="BW39" s="27" t="n">
        <v>0.02</v>
      </c>
      <c r="BX39" s="27" t="n">
        <v>0</v>
      </c>
      <c r="BY39" s="27" t="n">
        <v>0</v>
      </c>
      <c r="BZ39" s="27" t="n">
        <v>0</v>
      </c>
      <c r="CA39" s="27" t="n">
        <v>0</v>
      </c>
      <c r="CB39" s="27" t="n">
        <v>14.1</v>
      </c>
      <c r="CC39" s="46"/>
      <c r="CD39" s="46"/>
      <c r="CE39" s="27" t="n">
        <v>0.25</v>
      </c>
      <c r="CF39" s="27"/>
      <c r="CG39" s="27" t="n">
        <v>2.5</v>
      </c>
      <c r="CH39" s="27" t="n">
        <v>2.5</v>
      </c>
      <c r="CI39" s="27" t="n">
        <v>2.5</v>
      </c>
      <c r="CJ39" s="27" t="n">
        <v>475</v>
      </c>
      <c r="CK39" s="27" t="n">
        <v>183</v>
      </c>
      <c r="CL39" s="27" t="n">
        <v>329</v>
      </c>
      <c r="CM39" s="27" t="n">
        <v>4.75</v>
      </c>
      <c r="CN39" s="27" t="n">
        <v>3.95</v>
      </c>
      <c r="CO39" s="27" t="n">
        <v>4.35</v>
      </c>
      <c r="CP39" s="27" t="n">
        <v>0</v>
      </c>
      <c r="CQ39" s="27" t="n">
        <v>0</v>
      </c>
    </row>
    <row r="40" customFormat="false" ht="14.4" hidden="false" customHeight="false" outlineLevel="0" collapsed="false">
      <c r="A40" s="47"/>
      <c r="B40" s="48" t="s">
        <v>111</v>
      </c>
      <c r="C40" s="49"/>
      <c r="D40" s="49" t="n">
        <f aca="false">SUM(D35:D39)</f>
        <v>17.55</v>
      </c>
      <c r="E40" s="49" t="n">
        <f aca="false">SUM(E35:E39)</f>
        <v>15.07</v>
      </c>
      <c r="F40" s="49" t="n">
        <f aca="false">SUM(F35:F39)</f>
        <v>15.86</v>
      </c>
      <c r="G40" s="49" t="n">
        <f aca="false">SUM(G35:G39)</f>
        <v>3.04</v>
      </c>
      <c r="H40" s="49" t="n">
        <f aca="false">SUM(H35:H39)</f>
        <v>75.57</v>
      </c>
      <c r="I40" s="50" t="n">
        <f aca="false">SUM(I35:I39)</f>
        <v>527.696772</v>
      </c>
      <c r="J40" s="51" t="n">
        <v>4.59</v>
      </c>
      <c r="K40" s="51" t="n">
        <v>1.78</v>
      </c>
      <c r="L40" s="51" t="n">
        <v>0</v>
      </c>
      <c r="M40" s="51" t="n">
        <v>0</v>
      </c>
      <c r="N40" s="51" t="n">
        <v>14.12</v>
      </c>
      <c r="O40" s="51" t="n">
        <v>57.32</v>
      </c>
      <c r="P40" s="51" t="n">
        <v>5.24</v>
      </c>
      <c r="Q40" s="51" t="n">
        <v>0</v>
      </c>
      <c r="R40" s="51" t="n">
        <v>0</v>
      </c>
      <c r="S40" s="51" t="n">
        <v>0.69</v>
      </c>
      <c r="T40" s="51" t="n">
        <v>3.54</v>
      </c>
      <c r="U40" s="51" t="n">
        <v>398.79</v>
      </c>
      <c r="V40" s="51" t="n">
        <v>328.63</v>
      </c>
      <c r="W40" s="51" t="n">
        <v>39.25</v>
      </c>
      <c r="X40" s="51" t="n">
        <v>56.49</v>
      </c>
      <c r="Y40" s="51" t="n">
        <v>222.84</v>
      </c>
      <c r="Z40" s="51" t="n">
        <v>3.24</v>
      </c>
      <c r="AA40" s="51" t="n">
        <v>32.2</v>
      </c>
      <c r="AB40" s="51" t="n">
        <v>1910.7</v>
      </c>
      <c r="AC40" s="51" t="n">
        <v>394.24</v>
      </c>
      <c r="AD40" s="51" t="n">
        <v>2.64</v>
      </c>
      <c r="AE40" s="51" t="n">
        <v>0.14</v>
      </c>
      <c r="AF40" s="51" t="n">
        <v>0.14</v>
      </c>
      <c r="AG40" s="51" t="n">
        <v>6.76</v>
      </c>
      <c r="AH40" s="51" t="n">
        <v>14.13</v>
      </c>
      <c r="AI40" s="51" t="n">
        <v>5.24</v>
      </c>
      <c r="AJ40" s="52" t="n">
        <v>0</v>
      </c>
      <c r="AK40" s="52" t="n">
        <v>1108.23</v>
      </c>
      <c r="AL40" s="52" t="n">
        <v>899.78</v>
      </c>
      <c r="AM40" s="52" t="n">
        <v>1727.76</v>
      </c>
      <c r="AN40" s="52" t="n">
        <v>1554.88</v>
      </c>
      <c r="AO40" s="52" t="n">
        <v>518.45</v>
      </c>
      <c r="AP40" s="52" t="n">
        <v>942.42</v>
      </c>
      <c r="AQ40" s="52" t="n">
        <v>335.06</v>
      </c>
      <c r="AR40" s="52" t="n">
        <v>1003.62</v>
      </c>
      <c r="AS40" s="52" t="n">
        <v>1290.85</v>
      </c>
      <c r="AT40" s="52" t="n">
        <v>1422.22</v>
      </c>
      <c r="AU40" s="52" t="n">
        <v>1861.11</v>
      </c>
      <c r="AV40" s="52" t="n">
        <v>559.07</v>
      </c>
      <c r="AW40" s="52" t="n">
        <v>1447.42</v>
      </c>
      <c r="AX40" s="52" t="n">
        <v>3930.34</v>
      </c>
      <c r="AY40" s="52" t="n">
        <v>125.03</v>
      </c>
      <c r="AZ40" s="52" t="n">
        <v>1228.86</v>
      </c>
      <c r="BA40" s="52" t="n">
        <v>1035.53</v>
      </c>
      <c r="BB40" s="52" t="n">
        <v>774.1</v>
      </c>
      <c r="BC40" s="52" t="n">
        <v>329.93</v>
      </c>
      <c r="BD40" s="52" t="n">
        <v>0</v>
      </c>
      <c r="BE40" s="52" t="n">
        <v>0</v>
      </c>
      <c r="BF40" s="52" t="n">
        <v>0</v>
      </c>
      <c r="BG40" s="52" t="n">
        <v>0</v>
      </c>
      <c r="BH40" s="52" t="n">
        <v>0</v>
      </c>
      <c r="BI40" s="52" t="n">
        <v>0</v>
      </c>
      <c r="BJ40" s="52" t="n">
        <v>0</v>
      </c>
      <c r="BK40" s="52" t="n">
        <v>0.26</v>
      </c>
      <c r="BL40" s="52" t="n">
        <v>0</v>
      </c>
      <c r="BM40" s="52" t="n">
        <v>0.11</v>
      </c>
      <c r="BN40" s="52" t="n">
        <v>0.01</v>
      </c>
      <c r="BO40" s="52" t="n">
        <v>0.01</v>
      </c>
      <c r="BP40" s="52" t="n">
        <v>0</v>
      </c>
      <c r="BQ40" s="52" t="n">
        <v>0</v>
      </c>
      <c r="BR40" s="52" t="n">
        <v>0.01</v>
      </c>
      <c r="BS40" s="52" t="n">
        <v>0.69</v>
      </c>
      <c r="BT40" s="52" t="n">
        <v>0</v>
      </c>
      <c r="BU40" s="52" t="n">
        <v>0</v>
      </c>
      <c r="BV40" s="52" t="n">
        <v>1.56</v>
      </c>
      <c r="BW40" s="52" t="n">
        <v>0.03</v>
      </c>
      <c r="BX40" s="52" t="n">
        <v>0</v>
      </c>
      <c r="BY40" s="52" t="n">
        <v>0</v>
      </c>
      <c r="BZ40" s="52" t="n">
        <v>0</v>
      </c>
      <c r="CA40" s="52" t="n">
        <v>0</v>
      </c>
      <c r="CB40" s="52" t="n">
        <v>446.71</v>
      </c>
      <c r="CC40" s="32"/>
      <c r="CD40" s="32"/>
      <c r="CE40" s="52" t="n">
        <v>350.65</v>
      </c>
      <c r="CF40" s="52"/>
      <c r="CG40" s="52" t="n">
        <v>42.32</v>
      </c>
      <c r="CH40" s="52" t="n">
        <v>26.11</v>
      </c>
      <c r="CI40" s="52" t="n">
        <v>34.22</v>
      </c>
      <c r="CJ40" s="52" t="n">
        <v>6873.8</v>
      </c>
      <c r="CK40" s="52" t="n">
        <v>3514.97</v>
      </c>
      <c r="CL40" s="52" t="n">
        <v>5194.38</v>
      </c>
      <c r="CM40" s="52" t="n">
        <v>100.67</v>
      </c>
      <c r="CN40" s="52" t="n">
        <v>63.27</v>
      </c>
      <c r="CO40" s="52" t="n">
        <v>81.97</v>
      </c>
      <c r="CP40" s="52" t="n">
        <v>10</v>
      </c>
      <c r="CQ40" s="52" t="n">
        <v>0.6</v>
      </c>
    </row>
    <row r="41" customFormat="false" ht="14.4" hidden="true" customHeight="false" outlineLevel="0" collapsed="false">
      <c r="A41" s="28"/>
      <c r="B41" s="53" t="s">
        <v>112</v>
      </c>
      <c r="C41" s="30"/>
      <c r="D41" s="30" t="n">
        <v>19.25</v>
      </c>
      <c r="E41" s="30" t="n">
        <v>0</v>
      </c>
      <c r="F41" s="30" t="n">
        <v>19.75</v>
      </c>
      <c r="G41" s="30" t="n">
        <v>0</v>
      </c>
      <c r="H41" s="30" t="n">
        <v>83.75</v>
      </c>
      <c r="I41" s="31" t="n">
        <v>587.5</v>
      </c>
      <c r="V41" s="5" t="n">
        <v>0</v>
      </c>
      <c r="W41" s="5" t="n">
        <v>0</v>
      </c>
      <c r="X41" s="5" t="n">
        <v>0</v>
      </c>
      <c r="Y41" s="5" t="n">
        <v>0</v>
      </c>
      <c r="Z41" s="5" t="n">
        <v>0</v>
      </c>
      <c r="AA41" s="5" t="n">
        <v>0</v>
      </c>
      <c r="AB41" s="5" t="n">
        <v>0</v>
      </c>
      <c r="AC41" s="5" t="n">
        <v>175</v>
      </c>
      <c r="AD41" s="5" t="n">
        <v>0</v>
      </c>
      <c r="AE41" s="5" t="n">
        <v>0.3</v>
      </c>
      <c r="AF41" s="5" t="n">
        <v>0.35</v>
      </c>
      <c r="AI41" s="5" t="n">
        <v>15</v>
      </c>
      <c r="CI41" s="6" t="n">
        <v>0</v>
      </c>
      <c r="CL41" s="6" t="n">
        <v>0</v>
      </c>
      <c r="CO41" s="6" t="n">
        <v>0</v>
      </c>
    </row>
    <row r="42" customFormat="false" ht="14.4" hidden="true" customHeight="false" outlineLevel="0" collapsed="false">
      <c r="A42" s="28"/>
      <c r="B42" s="53" t="s">
        <v>113</v>
      </c>
      <c r="C42" s="30"/>
      <c r="D42" s="30" t="n">
        <f aca="false">D40-D41</f>
        <v>-1.7</v>
      </c>
      <c r="E42" s="30" t="n">
        <f aca="false">E40-E41</f>
        <v>15.07</v>
      </c>
      <c r="F42" s="30" t="n">
        <f aca="false">F40-F41</f>
        <v>-3.89</v>
      </c>
      <c r="G42" s="30" t="n">
        <f aca="false">G40-G41</f>
        <v>3.04</v>
      </c>
      <c r="H42" s="30" t="n">
        <f aca="false">H40-H41</f>
        <v>-8.18000000000001</v>
      </c>
      <c r="I42" s="31" t="n">
        <f aca="false">I40-I41</f>
        <v>-59.803228</v>
      </c>
      <c r="V42" s="5" t="n">
        <f aca="false">V40-V41</f>
        <v>328.63</v>
      </c>
      <c r="W42" s="5" t="n">
        <f aca="false">W40-W41</f>
        <v>39.25</v>
      </c>
      <c r="X42" s="5" t="n">
        <f aca="false">X40-X41</f>
        <v>56.49</v>
      </c>
      <c r="Y42" s="5" t="n">
        <f aca="false">Y40-Y41</f>
        <v>222.84</v>
      </c>
      <c r="Z42" s="5" t="n">
        <f aca="false">Z40-Z41</f>
        <v>3.24</v>
      </c>
      <c r="AA42" s="5" t="n">
        <f aca="false">AA40-AA41</f>
        <v>32.2</v>
      </c>
      <c r="AB42" s="5" t="n">
        <f aca="false">AB40-AB41</f>
        <v>1910.7</v>
      </c>
      <c r="AC42" s="5" t="n">
        <f aca="false">AC40-AC41</f>
        <v>219.24</v>
      </c>
      <c r="AD42" s="5" t="n">
        <f aca="false">AD40-AD41</f>
        <v>2.64</v>
      </c>
      <c r="AE42" s="5" t="n">
        <f aca="false">AE40-AE41</f>
        <v>-0.16</v>
      </c>
      <c r="AF42" s="5" t="n">
        <f aca="false">AF40-AF41</f>
        <v>-0.21</v>
      </c>
      <c r="AI42" s="5" t="n">
        <f aca="false">AI40-AI41</f>
        <v>-9.76</v>
      </c>
      <c r="CI42" s="6" t="n">
        <f aca="false">CI40-CI41</f>
        <v>34.22</v>
      </c>
      <c r="CL42" s="6" t="n">
        <f aca="false">CL40-CL41</f>
        <v>5194.38</v>
      </c>
      <c r="CO42" s="6" t="n">
        <f aca="false">CO40-CO41</f>
        <v>81.97</v>
      </c>
    </row>
    <row r="43" customFormat="false" ht="14.4" hidden="true" customHeight="false" outlineLevel="0" collapsed="false">
      <c r="A43" s="28"/>
      <c r="B43" s="53" t="s">
        <v>114</v>
      </c>
      <c r="C43" s="30"/>
      <c r="D43" s="30" t="n">
        <v>17</v>
      </c>
      <c r="E43" s="30"/>
      <c r="F43" s="30" t="n">
        <v>27</v>
      </c>
      <c r="G43" s="30"/>
      <c r="H43" s="30" t="n">
        <v>55</v>
      </c>
      <c r="I43" s="31"/>
    </row>
    <row r="44" customFormat="false" ht="5.4" hidden="false" customHeight="true" outlineLevel="0" collapsed="false">
      <c r="A44" s="28"/>
      <c r="B44" s="53"/>
      <c r="C44" s="30"/>
      <c r="D44" s="30"/>
      <c r="E44" s="30"/>
      <c r="F44" s="30"/>
      <c r="G44" s="30"/>
      <c r="H44" s="30"/>
      <c r="I44" s="31"/>
    </row>
    <row r="45" customFormat="false" ht="14.4" hidden="false" customHeight="true" outlineLevel="0" collapsed="false">
      <c r="A45" s="28"/>
      <c r="B45" s="29" t="s">
        <v>137</v>
      </c>
      <c r="C45" s="54" t="s">
        <v>116</v>
      </c>
      <c r="D45" s="22" t="s">
        <v>117</v>
      </c>
      <c r="E45" s="22"/>
      <c r="F45" s="22" t="s">
        <v>118</v>
      </c>
      <c r="G45" s="22"/>
      <c r="H45" s="55" t="s">
        <v>119</v>
      </c>
      <c r="I45" s="55" t="s">
        <v>120</v>
      </c>
    </row>
    <row r="46" customFormat="false" ht="14.4" hidden="false" customHeight="false" outlineLevel="0" collapsed="false">
      <c r="A46" s="33"/>
      <c r="B46" s="34" t="s">
        <v>100</v>
      </c>
      <c r="C46" s="35"/>
      <c r="D46" s="35"/>
      <c r="E46" s="35"/>
      <c r="F46" s="35"/>
      <c r="G46" s="35"/>
      <c r="H46" s="35"/>
      <c r="I46" s="36"/>
    </row>
    <row r="47" customFormat="false" ht="14.4" hidden="false" customHeight="false" outlineLevel="0" collapsed="false">
      <c r="A47" s="33" t="str">
        <f aca="false">"ттк 512"</f>
        <v>ттк 512</v>
      </c>
      <c r="B47" s="38" t="s">
        <v>138</v>
      </c>
      <c r="C47" s="35" t="s">
        <v>139</v>
      </c>
      <c r="D47" s="35" t="n">
        <v>12.66</v>
      </c>
      <c r="E47" s="35" t="n">
        <v>13.64</v>
      </c>
      <c r="F47" s="35" t="n">
        <v>15.13</v>
      </c>
      <c r="G47" s="35" t="n">
        <v>1.24</v>
      </c>
      <c r="H47" s="36" t="n">
        <v>31.96</v>
      </c>
      <c r="I47" s="36" t="n">
        <v>296.29</v>
      </c>
      <c r="J47" s="40" t="n">
        <v>4.4</v>
      </c>
      <c r="K47" s="41" t="n">
        <v>0.72</v>
      </c>
      <c r="L47" s="41" t="n">
        <v>0</v>
      </c>
      <c r="M47" s="41" t="n">
        <v>0</v>
      </c>
      <c r="N47" s="41" t="n">
        <v>8.16</v>
      </c>
      <c r="O47" s="41" t="n">
        <v>9.12</v>
      </c>
      <c r="P47" s="41" t="n">
        <v>0.38</v>
      </c>
      <c r="Q47" s="41" t="n">
        <v>0</v>
      </c>
      <c r="R47" s="41" t="n">
        <v>0</v>
      </c>
      <c r="S47" s="41" t="n">
        <v>0.88</v>
      </c>
      <c r="T47" s="41" t="n">
        <v>1.11</v>
      </c>
      <c r="U47" s="41" t="n">
        <v>124.56</v>
      </c>
      <c r="V47" s="41" t="n">
        <v>92.28</v>
      </c>
      <c r="W47" s="41" t="n">
        <v>109.87</v>
      </c>
      <c r="X47" s="41" t="n">
        <v>21.1</v>
      </c>
      <c r="Y47" s="41" t="n">
        <v>165.64</v>
      </c>
      <c r="Z47" s="41" t="n">
        <v>0.52</v>
      </c>
      <c r="AA47" s="41" t="n">
        <v>32.27</v>
      </c>
      <c r="AB47" s="41" t="n">
        <v>21.17</v>
      </c>
      <c r="AC47" s="41" t="n">
        <v>58.2</v>
      </c>
      <c r="AD47" s="41" t="n">
        <v>0.73</v>
      </c>
      <c r="AE47" s="41" t="n">
        <v>0.03</v>
      </c>
      <c r="AF47" s="41" t="n">
        <v>0.18</v>
      </c>
      <c r="AG47" s="41" t="n">
        <v>0.42</v>
      </c>
      <c r="AH47" s="41" t="n">
        <v>3.46</v>
      </c>
      <c r="AI47" s="41" t="n">
        <v>0.15</v>
      </c>
      <c r="AJ47" s="42" t="n">
        <v>0</v>
      </c>
      <c r="AK47" s="42" t="n">
        <v>661.53</v>
      </c>
      <c r="AL47" s="42" t="n">
        <v>541</v>
      </c>
      <c r="AM47" s="42" t="n">
        <v>1003.33</v>
      </c>
      <c r="AN47" s="42" t="n">
        <v>762.34</v>
      </c>
      <c r="AO47" s="42" t="n">
        <v>302.3</v>
      </c>
      <c r="AP47" s="42" t="n">
        <v>501.44</v>
      </c>
      <c r="AQ47" s="42" t="n">
        <v>166.79</v>
      </c>
      <c r="AR47" s="42" t="n">
        <v>596.52</v>
      </c>
      <c r="AS47" s="42" t="n">
        <v>87.11</v>
      </c>
      <c r="AT47" s="42" t="n">
        <v>106.61</v>
      </c>
      <c r="AU47" s="42" t="n">
        <v>133.33</v>
      </c>
      <c r="AV47" s="42" t="n">
        <v>339.98</v>
      </c>
      <c r="AW47" s="42" t="n">
        <v>62.87</v>
      </c>
      <c r="AX47" s="42" t="n">
        <v>246.76</v>
      </c>
      <c r="AY47" s="42" t="n">
        <v>0.72</v>
      </c>
      <c r="AZ47" s="42" t="n">
        <v>63.13</v>
      </c>
      <c r="BA47" s="42" t="n">
        <v>90.63</v>
      </c>
      <c r="BB47" s="42" t="n">
        <v>650.18</v>
      </c>
      <c r="BC47" s="42" t="n">
        <v>78.56</v>
      </c>
      <c r="BD47" s="42" t="n">
        <v>0</v>
      </c>
      <c r="BE47" s="42" t="n">
        <v>0</v>
      </c>
      <c r="BF47" s="42" t="n">
        <v>0</v>
      </c>
      <c r="BG47" s="42" t="n">
        <v>0</v>
      </c>
      <c r="BH47" s="42" t="n">
        <v>0</v>
      </c>
      <c r="BI47" s="42" t="n">
        <v>0</v>
      </c>
      <c r="BJ47" s="42" t="n">
        <v>0</v>
      </c>
      <c r="BK47" s="42" t="n">
        <v>0.08</v>
      </c>
      <c r="BL47" s="42" t="n">
        <v>0</v>
      </c>
      <c r="BM47" s="42" t="n">
        <v>0.04</v>
      </c>
      <c r="BN47" s="42" t="n">
        <v>0</v>
      </c>
      <c r="BO47" s="42" t="n">
        <v>0.01</v>
      </c>
      <c r="BP47" s="42" t="n">
        <v>0</v>
      </c>
      <c r="BQ47" s="42" t="n">
        <v>0</v>
      </c>
      <c r="BR47" s="42" t="n">
        <v>0</v>
      </c>
      <c r="BS47" s="42" t="n">
        <v>0.27</v>
      </c>
      <c r="BT47" s="42" t="n">
        <v>0</v>
      </c>
      <c r="BU47" s="42" t="n">
        <v>0</v>
      </c>
      <c r="BV47" s="42" t="n">
        <v>0.68</v>
      </c>
      <c r="BW47" s="42" t="n">
        <v>0</v>
      </c>
      <c r="BX47" s="42" t="n">
        <v>0</v>
      </c>
      <c r="BY47" s="42" t="n">
        <v>0</v>
      </c>
      <c r="BZ47" s="42" t="n">
        <v>0</v>
      </c>
      <c r="CA47" s="42" t="n">
        <v>0</v>
      </c>
      <c r="CB47" s="42" t="n">
        <v>56.57</v>
      </c>
      <c r="CC47" s="43"/>
      <c r="CD47" s="43"/>
      <c r="CE47" s="42" t="n">
        <v>35.8</v>
      </c>
      <c r="CF47" s="42"/>
      <c r="CG47" s="42" t="n">
        <v>19.2</v>
      </c>
      <c r="CH47" s="42" t="n">
        <v>10.84</v>
      </c>
      <c r="CI47" s="42" t="n">
        <v>15.02</v>
      </c>
      <c r="CJ47" s="42" t="n">
        <v>1377.03</v>
      </c>
      <c r="CK47" s="42" t="n">
        <v>924.53</v>
      </c>
      <c r="CL47" s="42" t="n">
        <v>1150.78</v>
      </c>
      <c r="CM47" s="42" t="n">
        <v>20.98</v>
      </c>
      <c r="CN47" s="42" t="n">
        <v>14.61</v>
      </c>
      <c r="CO47" s="42" t="n">
        <v>17.79</v>
      </c>
      <c r="CP47" s="42" t="n">
        <v>6.6</v>
      </c>
      <c r="CQ47" s="42" t="n">
        <v>0.22</v>
      </c>
    </row>
    <row r="48" customFormat="false" ht="14.4" hidden="false" customHeight="false" outlineLevel="0" collapsed="false">
      <c r="A48" s="33" t="s">
        <v>134</v>
      </c>
      <c r="B48" s="38" t="s">
        <v>135</v>
      </c>
      <c r="C48" s="35" t="str">
        <f aca="false">"200"</f>
        <v>200</v>
      </c>
      <c r="D48" s="35" t="n">
        <v>0.08</v>
      </c>
      <c r="E48" s="35" t="n">
        <v>0</v>
      </c>
      <c r="F48" s="35" t="n">
        <v>0.02</v>
      </c>
      <c r="G48" s="35" t="n">
        <v>0.02</v>
      </c>
      <c r="H48" s="35" t="n">
        <v>9.84</v>
      </c>
      <c r="I48" s="36" t="n">
        <v>37.802232</v>
      </c>
      <c r="J48" s="40" t="n">
        <v>0</v>
      </c>
      <c r="K48" s="41" t="n">
        <v>0</v>
      </c>
      <c r="L48" s="41" t="n">
        <v>0</v>
      </c>
      <c r="M48" s="41" t="n">
        <v>0</v>
      </c>
      <c r="N48" s="41" t="n">
        <v>9.8</v>
      </c>
      <c r="O48" s="41" t="n">
        <v>0</v>
      </c>
      <c r="P48" s="41" t="n">
        <v>0.04</v>
      </c>
      <c r="Q48" s="41" t="n">
        <v>0</v>
      </c>
      <c r="R48" s="41" t="n">
        <v>0</v>
      </c>
      <c r="S48" s="41" t="n">
        <v>0</v>
      </c>
      <c r="T48" s="41" t="n">
        <v>0.03</v>
      </c>
      <c r="U48" s="41" t="n">
        <v>0.1</v>
      </c>
      <c r="V48" s="41" t="n">
        <v>0.3</v>
      </c>
      <c r="W48" s="41" t="n">
        <v>0.29</v>
      </c>
      <c r="X48" s="41" t="n">
        <v>0</v>
      </c>
      <c r="Y48" s="41" t="n">
        <v>0</v>
      </c>
      <c r="Z48" s="41" t="n">
        <v>0.03</v>
      </c>
      <c r="AA48" s="41" t="n">
        <v>0</v>
      </c>
      <c r="AB48" s="41" t="n">
        <v>0</v>
      </c>
      <c r="AC48" s="41" t="n">
        <v>0</v>
      </c>
      <c r="AD48" s="41" t="n">
        <v>0</v>
      </c>
      <c r="AE48" s="41" t="n">
        <v>0</v>
      </c>
      <c r="AF48" s="41" t="n">
        <v>0</v>
      </c>
      <c r="AG48" s="41" t="n">
        <v>0</v>
      </c>
      <c r="AH48" s="41" t="n">
        <v>0</v>
      </c>
      <c r="AI48" s="41" t="n">
        <v>0</v>
      </c>
      <c r="AJ48" s="42" t="n">
        <v>0</v>
      </c>
      <c r="AK48" s="42" t="n">
        <v>0</v>
      </c>
      <c r="AL48" s="42" t="n">
        <v>0</v>
      </c>
      <c r="AM48" s="42" t="n">
        <v>0</v>
      </c>
      <c r="AN48" s="42" t="n">
        <v>0</v>
      </c>
      <c r="AO48" s="42" t="n">
        <v>0</v>
      </c>
      <c r="AP48" s="42" t="n">
        <v>0</v>
      </c>
      <c r="AQ48" s="42" t="n">
        <v>0</v>
      </c>
      <c r="AR48" s="42" t="n">
        <v>0</v>
      </c>
      <c r="AS48" s="42" t="n">
        <v>0</v>
      </c>
      <c r="AT48" s="42" t="n">
        <v>0</v>
      </c>
      <c r="AU48" s="42" t="n">
        <v>0</v>
      </c>
      <c r="AV48" s="42" t="n">
        <v>0</v>
      </c>
      <c r="AW48" s="42" t="n">
        <v>0</v>
      </c>
      <c r="AX48" s="42" t="n">
        <v>0</v>
      </c>
      <c r="AY48" s="42" t="n">
        <v>0</v>
      </c>
      <c r="AZ48" s="42" t="n">
        <v>0</v>
      </c>
      <c r="BA48" s="42" t="n">
        <v>0</v>
      </c>
      <c r="BB48" s="42" t="n">
        <v>0</v>
      </c>
      <c r="BC48" s="42" t="n">
        <v>0</v>
      </c>
      <c r="BD48" s="42" t="n">
        <v>0</v>
      </c>
      <c r="BE48" s="42" t="n">
        <v>0</v>
      </c>
      <c r="BF48" s="42" t="n">
        <v>0</v>
      </c>
      <c r="BG48" s="42" t="n">
        <v>0</v>
      </c>
      <c r="BH48" s="42" t="n">
        <v>0</v>
      </c>
      <c r="BI48" s="42" t="n">
        <v>0</v>
      </c>
      <c r="BJ48" s="42" t="n">
        <v>0</v>
      </c>
      <c r="BK48" s="42" t="n">
        <v>0</v>
      </c>
      <c r="BL48" s="42" t="n">
        <v>0</v>
      </c>
      <c r="BM48" s="42" t="n">
        <v>0</v>
      </c>
      <c r="BN48" s="42" t="n">
        <v>0</v>
      </c>
      <c r="BO48" s="42" t="n">
        <v>0</v>
      </c>
      <c r="BP48" s="42" t="n">
        <v>0</v>
      </c>
      <c r="BQ48" s="42" t="n">
        <v>0</v>
      </c>
      <c r="BR48" s="42" t="n">
        <v>0</v>
      </c>
      <c r="BS48" s="42" t="n">
        <v>0</v>
      </c>
      <c r="BT48" s="42" t="n">
        <v>0</v>
      </c>
      <c r="BU48" s="42" t="n">
        <v>0</v>
      </c>
      <c r="BV48" s="42" t="n">
        <v>0</v>
      </c>
      <c r="BW48" s="42" t="n">
        <v>0</v>
      </c>
      <c r="BX48" s="42" t="n">
        <v>0</v>
      </c>
      <c r="BY48" s="42" t="n">
        <v>0</v>
      </c>
      <c r="BZ48" s="42" t="n">
        <v>0</v>
      </c>
      <c r="CA48" s="42" t="n">
        <v>0</v>
      </c>
      <c r="CB48" s="42" t="n">
        <v>200.04</v>
      </c>
      <c r="CC48" s="43"/>
      <c r="CD48" s="43"/>
      <c r="CE48" s="42" t="n">
        <v>0</v>
      </c>
      <c r="CF48" s="42"/>
      <c r="CG48" s="42" t="n">
        <v>4.21</v>
      </c>
      <c r="CH48" s="42" t="n">
        <v>4.21</v>
      </c>
      <c r="CI48" s="42" t="n">
        <v>4.21</v>
      </c>
      <c r="CJ48" s="42" t="n">
        <v>497.96</v>
      </c>
      <c r="CK48" s="42" t="n">
        <v>192.28</v>
      </c>
      <c r="CL48" s="42" t="n">
        <v>345.12</v>
      </c>
      <c r="CM48" s="42" t="n">
        <v>44.51</v>
      </c>
      <c r="CN48" s="42" t="n">
        <v>26.48</v>
      </c>
      <c r="CO48" s="42" t="n">
        <v>35.49</v>
      </c>
      <c r="CP48" s="42" t="n">
        <v>10</v>
      </c>
      <c r="CQ48" s="42" t="n">
        <v>0</v>
      </c>
    </row>
    <row r="49" customFormat="false" ht="14.4" hidden="false" customHeight="false" outlineLevel="0" collapsed="false">
      <c r="A49" s="33" t="str">
        <f aca="false">"-"</f>
        <v>-</v>
      </c>
      <c r="B49" s="38" t="s">
        <v>136</v>
      </c>
      <c r="C49" s="35" t="str">
        <f aca="false">"35"</f>
        <v>35</v>
      </c>
      <c r="D49" s="35" t="n">
        <v>2.31</v>
      </c>
      <c r="E49" s="35" t="n">
        <v>0</v>
      </c>
      <c r="F49" s="35" t="n">
        <v>0.23</v>
      </c>
      <c r="G49" s="35" t="n">
        <v>0.23</v>
      </c>
      <c r="H49" s="35" t="n">
        <v>16.42</v>
      </c>
      <c r="I49" s="36" t="n">
        <v>78.36535</v>
      </c>
      <c r="J49" s="40" t="n">
        <v>0</v>
      </c>
      <c r="K49" s="41" t="n">
        <v>0</v>
      </c>
      <c r="L49" s="41" t="n">
        <v>0</v>
      </c>
      <c r="M49" s="41" t="n">
        <v>0</v>
      </c>
      <c r="N49" s="41" t="n">
        <v>0.39</v>
      </c>
      <c r="O49" s="41" t="n">
        <v>15.96</v>
      </c>
      <c r="P49" s="41" t="n">
        <v>0.07</v>
      </c>
      <c r="Q49" s="41" t="n">
        <v>0</v>
      </c>
      <c r="R49" s="41" t="n">
        <v>0</v>
      </c>
      <c r="S49" s="41" t="n">
        <v>0</v>
      </c>
      <c r="T49" s="41" t="n">
        <v>0.63</v>
      </c>
      <c r="U49" s="41" t="n">
        <v>0</v>
      </c>
      <c r="V49" s="41" t="n">
        <v>0</v>
      </c>
      <c r="W49" s="41" t="n">
        <v>0</v>
      </c>
      <c r="X49" s="41" t="n">
        <v>0</v>
      </c>
      <c r="Y49" s="41" t="n">
        <v>0</v>
      </c>
      <c r="Z49" s="41" t="n">
        <v>0</v>
      </c>
      <c r="AA49" s="41" t="n">
        <v>0</v>
      </c>
      <c r="AB49" s="41" t="n">
        <v>0</v>
      </c>
      <c r="AC49" s="41" t="n">
        <v>0</v>
      </c>
      <c r="AD49" s="41" t="n">
        <v>0</v>
      </c>
      <c r="AE49" s="41" t="n">
        <v>0</v>
      </c>
      <c r="AF49" s="41" t="n">
        <v>0</v>
      </c>
      <c r="AG49" s="41" t="n">
        <v>0</v>
      </c>
      <c r="AH49" s="41" t="n">
        <v>0</v>
      </c>
      <c r="AI49" s="41" t="n">
        <v>0</v>
      </c>
      <c r="AJ49" s="42" t="n">
        <v>0</v>
      </c>
      <c r="AK49" s="42" t="n">
        <v>111.75</v>
      </c>
      <c r="AL49" s="42" t="n">
        <v>116.32</v>
      </c>
      <c r="AM49" s="42" t="n">
        <v>178.13</v>
      </c>
      <c r="AN49" s="42" t="n">
        <v>59.07</v>
      </c>
      <c r="AO49" s="42" t="n">
        <v>35.02</v>
      </c>
      <c r="AP49" s="42" t="n">
        <v>70.04</v>
      </c>
      <c r="AQ49" s="42" t="n">
        <v>26.49</v>
      </c>
      <c r="AR49" s="42" t="n">
        <v>126.67</v>
      </c>
      <c r="AS49" s="42" t="n">
        <v>78.56</v>
      </c>
      <c r="AT49" s="42" t="n">
        <v>109.62</v>
      </c>
      <c r="AU49" s="42" t="n">
        <v>90.44</v>
      </c>
      <c r="AV49" s="42" t="n">
        <v>47.5</v>
      </c>
      <c r="AW49" s="42" t="n">
        <v>84.04</v>
      </c>
      <c r="AX49" s="42" t="n">
        <v>702.79</v>
      </c>
      <c r="AY49" s="42" t="n">
        <v>0</v>
      </c>
      <c r="AZ49" s="42" t="n">
        <v>228.98</v>
      </c>
      <c r="BA49" s="42" t="n">
        <v>99.57</v>
      </c>
      <c r="BB49" s="42" t="n">
        <v>66.08</v>
      </c>
      <c r="BC49" s="42" t="n">
        <v>52.37</v>
      </c>
      <c r="BD49" s="42" t="n">
        <v>0</v>
      </c>
      <c r="BE49" s="42" t="n">
        <v>0</v>
      </c>
      <c r="BF49" s="42" t="n">
        <v>0</v>
      </c>
      <c r="BG49" s="42" t="n">
        <v>0</v>
      </c>
      <c r="BH49" s="42" t="n">
        <v>0</v>
      </c>
      <c r="BI49" s="42" t="n">
        <v>0</v>
      </c>
      <c r="BJ49" s="42" t="n">
        <v>0</v>
      </c>
      <c r="BK49" s="42" t="n">
        <v>0.03</v>
      </c>
      <c r="BL49" s="42" t="n">
        <v>0</v>
      </c>
      <c r="BM49" s="42" t="n">
        <v>0</v>
      </c>
      <c r="BN49" s="42" t="n">
        <v>0</v>
      </c>
      <c r="BO49" s="42" t="n">
        <v>0</v>
      </c>
      <c r="BP49" s="42" t="n">
        <v>0</v>
      </c>
      <c r="BQ49" s="42" t="n">
        <v>0</v>
      </c>
      <c r="BR49" s="42" t="n">
        <v>0</v>
      </c>
      <c r="BS49" s="42" t="n">
        <v>0.02</v>
      </c>
      <c r="BT49" s="42" t="n">
        <v>0</v>
      </c>
      <c r="BU49" s="42" t="n">
        <v>0</v>
      </c>
      <c r="BV49" s="42" t="n">
        <v>0.1</v>
      </c>
      <c r="BW49" s="42" t="n">
        <v>0.01</v>
      </c>
      <c r="BX49" s="42" t="n">
        <v>0</v>
      </c>
      <c r="BY49" s="42" t="n">
        <v>0</v>
      </c>
      <c r="BZ49" s="42" t="n">
        <v>0</v>
      </c>
      <c r="CA49" s="42" t="n">
        <v>0</v>
      </c>
      <c r="CB49" s="42" t="n">
        <v>13.69</v>
      </c>
      <c r="CC49" s="43"/>
      <c r="CD49" s="43"/>
      <c r="CE49" s="42" t="n">
        <v>0</v>
      </c>
      <c r="CF49" s="42"/>
      <c r="CG49" s="42" t="n">
        <v>0</v>
      </c>
      <c r="CH49" s="42" t="n">
        <v>0</v>
      </c>
      <c r="CI49" s="42" t="n">
        <v>0</v>
      </c>
      <c r="CJ49" s="42" t="n">
        <v>475</v>
      </c>
      <c r="CK49" s="42" t="n">
        <v>183</v>
      </c>
      <c r="CL49" s="42" t="n">
        <v>329</v>
      </c>
      <c r="CM49" s="42" t="n">
        <v>3.8</v>
      </c>
      <c r="CN49" s="42" t="n">
        <v>3.8</v>
      </c>
      <c r="CO49" s="42" t="n">
        <v>3.8</v>
      </c>
      <c r="CP49" s="42" t="n">
        <v>0</v>
      </c>
      <c r="CQ49" s="42" t="n">
        <v>0</v>
      </c>
    </row>
    <row r="50" customFormat="false" ht="14.4" hidden="false" customHeight="false" outlineLevel="0" collapsed="false">
      <c r="A50" s="33" t="str">
        <f aca="false">"-"</f>
        <v>-</v>
      </c>
      <c r="B50" s="38" t="s">
        <v>110</v>
      </c>
      <c r="C50" s="35" t="n">
        <v>120</v>
      </c>
      <c r="D50" s="35" t="n">
        <v>0.48</v>
      </c>
      <c r="E50" s="35" t="n">
        <v>0</v>
      </c>
      <c r="F50" s="35" t="n">
        <v>0.48</v>
      </c>
      <c r="G50" s="35" t="n">
        <v>0.56</v>
      </c>
      <c r="H50" s="35" t="n">
        <v>13.92</v>
      </c>
      <c r="I50" s="36" t="n">
        <v>58.41</v>
      </c>
      <c r="J50" s="44" t="n">
        <v>0.14</v>
      </c>
      <c r="K50" s="45" t="n">
        <v>0</v>
      </c>
      <c r="L50" s="45" t="n">
        <v>0</v>
      </c>
      <c r="M50" s="45" t="n">
        <v>0</v>
      </c>
      <c r="N50" s="45" t="n">
        <v>12.6</v>
      </c>
      <c r="O50" s="45" t="n">
        <v>1.12</v>
      </c>
      <c r="P50" s="45" t="n">
        <v>2.52</v>
      </c>
      <c r="Q50" s="45" t="n">
        <v>0</v>
      </c>
      <c r="R50" s="45" t="n">
        <v>0</v>
      </c>
      <c r="S50" s="45" t="n">
        <v>1.12</v>
      </c>
      <c r="T50" s="45" t="n">
        <v>0.7</v>
      </c>
      <c r="U50" s="45" t="n">
        <v>36.4</v>
      </c>
      <c r="V50" s="45" t="n">
        <v>389.2</v>
      </c>
      <c r="W50" s="45" t="n">
        <v>22.4</v>
      </c>
      <c r="X50" s="45" t="n">
        <v>12.6</v>
      </c>
      <c r="Y50" s="45" t="n">
        <v>15.4</v>
      </c>
      <c r="Z50" s="45" t="n">
        <v>3.08</v>
      </c>
      <c r="AA50" s="45" t="n">
        <v>0</v>
      </c>
      <c r="AB50" s="45" t="n">
        <v>42</v>
      </c>
      <c r="AC50" s="45" t="n">
        <v>7</v>
      </c>
      <c r="AD50" s="45" t="n">
        <v>0.28</v>
      </c>
      <c r="AE50" s="45" t="n">
        <v>0.04</v>
      </c>
      <c r="AF50" s="45" t="n">
        <v>0.03</v>
      </c>
      <c r="AG50" s="45" t="n">
        <v>0.42</v>
      </c>
      <c r="AH50" s="45" t="n">
        <v>0.56</v>
      </c>
      <c r="AI50" s="45" t="n">
        <v>14</v>
      </c>
      <c r="AJ50" s="27" t="n">
        <v>0</v>
      </c>
      <c r="AK50" s="27" t="n">
        <v>16.8</v>
      </c>
      <c r="AL50" s="27" t="n">
        <v>18.2</v>
      </c>
      <c r="AM50" s="27" t="n">
        <v>26.6</v>
      </c>
      <c r="AN50" s="27" t="n">
        <v>25.2</v>
      </c>
      <c r="AO50" s="27" t="n">
        <v>4.2</v>
      </c>
      <c r="AP50" s="27" t="n">
        <v>15.4</v>
      </c>
      <c r="AQ50" s="27" t="n">
        <v>4.2</v>
      </c>
      <c r="AR50" s="27" t="n">
        <v>12.6</v>
      </c>
      <c r="AS50" s="27" t="n">
        <v>23.8</v>
      </c>
      <c r="AT50" s="27" t="n">
        <v>14</v>
      </c>
      <c r="AU50" s="27" t="n">
        <v>109.2</v>
      </c>
      <c r="AV50" s="27" t="n">
        <v>9.8</v>
      </c>
      <c r="AW50" s="27" t="n">
        <v>19.6</v>
      </c>
      <c r="AX50" s="27" t="n">
        <v>58.8</v>
      </c>
      <c r="AY50" s="27" t="n">
        <v>0</v>
      </c>
      <c r="AZ50" s="27" t="n">
        <v>18.2</v>
      </c>
      <c r="BA50" s="27" t="n">
        <v>22.4</v>
      </c>
      <c r="BB50" s="27" t="n">
        <v>8.4</v>
      </c>
      <c r="BC50" s="27" t="n">
        <v>7</v>
      </c>
      <c r="BD50" s="27" t="n">
        <v>0</v>
      </c>
      <c r="BE50" s="27" t="n">
        <v>0</v>
      </c>
      <c r="BF50" s="27" t="n">
        <v>0</v>
      </c>
      <c r="BG50" s="27" t="n">
        <v>0</v>
      </c>
      <c r="BH50" s="27" t="n">
        <v>0</v>
      </c>
      <c r="BI50" s="27" t="n">
        <v>0</v>
      </c>
      <c r="BJ50" s="27" t="n">
        <v>0</v>
      </c>
      <c r="BK50" s="27" t="n">
        <v>0</v>
      </c>
      <c r="BL50" s="27" t="n">
        <v>0</v>
      </c>
      <c r="BM50" s="27" t="n">
        <v>0</v>
      </c>
      <c r="BN50" s="27" t="n">
        <v>0</v>
      </c>
      <c r="BO50" s="27" t="n">
        <v>0</v>
      </c>
      <c r="BP50" s="27" t="n">
        <v>0</v>
      </c>
      <c r="BQ50" s="27" t="n">
        <v>0</v>
      </c>
      <c r="BR50" s="27" t="n">
        <v>0</v>
      </c>
      <c r="BS50" s="27" t="n">
        <v>0</v>
      </c>
      <c r="BT50" s="27" t="n">
        <v>0</v>
      </c>
      <c r="BU50" s="27" t="n">
        <v>0</v>
      </c>
      <c r="BV50" s="27" t="n">
        <v>0</v>
      </c>
      <c r="BW50" s="27" t="n">
        <v>0</v>
      </c>
      <c r="BX50" s="27" t="n">
        <v>0</v>
      </c>
      <c r="BY50" s="27" t="n">
        <v>0</v>
      </c>
      <c r="BZ50" s="27" t="n">
        <v>0</v>
      </c>
      <c r="CA50" s="27" t="n">
        <v>0</v>
      </c>
      <c r="CB50" s="27" t="n">
        <v>120.82</v>
      </c>
      <c r="CC50" s="46"/>
      <c r="CD50" s="46"/>
      <c r="CE50" s="27" t="n">
        <v>7</v>
      </c>
      <c r="CF50" s="27"/>
      <c r="CG50" s="27" t="n">
        <v>2</v>
      </c>
      <c r="CH50" s="27" t="n">
        <v>2</v>
      </c>
      <c r="CI50" s="27" t="n">
        <v>2</v>
      </c>
      <c r="CJ50" s="27" t="n">
        <v>150</v>
      </c>
      <c r="CK50" s="27" t="n">
        <v>150</v>
      </c>
      <c r="CL50" s="27" t="n">
        <v>150</v>
      </c>
      <c r="CM50" s="27" t="n">
        <v>46.8</v>
      </c>
      <c r="CN50" s="27" t="n">
        <v>46.8</v>
      </c>
      <c r="CO50" s="27" t="n">
        <v>46.8</v>
      </c>
      <c r="CP50" s="27" t="n">
        <v>0</v>
      </c>
      <c r="CQ50" s="27" t="n">
        <v>0</v>
      </c>
    </row>
    <row r="51" customFormat="false" ht="14.4" hidden="false" customHeight="false" outlineLevel="0" collapsed="false">
      <c r="A51" s="47"/>
      <c r="B51" s="48" t="s">
        <v>111</v>
      </c>
      <c r="C51" s="49"/>
      <c r="D51" s="49" t="n">
        <f aca="false">SUM(D47:D50)</f>
        <v>15.53</v>
      </c>
      <c r="E51" s="49" t="n">
        <f aca="false">SUM(E47:E50)</f>
        <v>13.64</v>
      </c>
      <c r="F51" s="49" t="n">
        <f aca="false">SUM(F47:F50)</f>
        <v>15.86</v>
      </c>
      <c r="G51" s="49" t="n">
        <f aca="false">SUM(G47:G50)</f>
        <v>2.05</v>
      </c>
      <c r="H51" s="49" t="n">
        <f aca="false">SUM(H47:H50)</f>
        <v>72.14</v>
      </c>
      <c r="I51" s="50" t="n">
        <f aca="false">SUM(I47:I50)</f>
        <v>470.867582</v>
      </c>
      <c r="J51" s="59" t="n">
        <f aca="false">SUM(J47:J50)</f>
        <v>4.54</v>
      </c>
      <c r="K51" s="60" t="n">
        <f aca="false">SUM(K47:K50)</f>
        <v>0.72</v>
      </c>
      <c r="L51" s="60" t="n">
        <f aca="false">SUM(L47:L50)</f>
        <v>0</v>
      </c>
      <c r="M51" s="60" t="n">
        <f aca="false">SUM(M47:M50)</f>
        <v>0</v>
      </c>
      <c r="N51" s="60" t="n">
        <f aca="false">SUM(N47:N50)</f>
        <v>30.95</v>
      </c>
      <c r="O51" s="60" t="n">
        <f aca="false">SUM(O47:O50)</f>
        <v>26.2</v>
      </c>
      <c r="P51" s="60" t="n">
        <f aca="false">SUM(P47:P50)</f>
        <v>3.01</v>
      </c>
      <c r="Q51" s="60" t="n">
        <f aca="false">SUM(Q47:Q50)</f>
        <v>0</v>
      </c>
      <c r="R51" s="60" t="n">
        <f aca="false">SUM(R47:R50)</f>
        <v>0</v>
      </c>
      <c r="S51" s="60" t="n">
        <f aca="false">SUM(S47:S50)</f>
        <v>2</v>
      </c>
      <c r="T51" s="60" t="n">
        <f aca="false">SUM(T47:T50)</f>
        <v>2.47</v>
      </c>
      <c r="U51" s="60" t="n">
        <f aca="false">SUM(U47:U50)</f>
        <v>161.06</v>
      </c>
      <c r="V51" s="60" t="n">
        <f aca="false">SUM(V47:V50)</f>
        <v>481.78</v>
      </c>
      <c r="W51" s="60" t="n">
        <f aca="false">SUM(W47:W50)</f>
        <v>132.56</v>
      </c>
      <c r="X51" s="60" t="n">
        <f aca="false">SUM(X47:X50)</f>
        <v>33.7</v>
      </c>
      <c r="Y51" s="60" t="n">
        <f aca="false">SUM(Y47:Y50)</f>
        <v>181.04</v>
      </c>
      <c r="Z51" s="60" t="n">
        <f aca="false">SUM(Z47:Z50)</f>
        <v>3.63</v>
      </c>
      <c r="AA51" s="60" t="n">
        <f aca="false">SUM(AA47:AA50)</f>
        <v>32.27</v>
      </c>
      <c r="AB51" s="60" t="n">
        <f aca="false">SUM(AB47:AB50)</f>
        <v>63.17</v>
      </c>
      <c r="AC51" s="60" t="n">
        <f aca="false">SUM(AC47:AC50)</f>
        <v>65.2</v>
      </c>
      <c r="AD51" s="60" t="n">
        <f aca="false">SUM(AD47:AD50)</f>
        <v>1.01</v>
      </c>
      <c r="AE51" s="60" t="n">
        <f aca="false">SUM(AE47:AE50)</f>
        <v>0.07</v>
      </c>
      <c r="AF51" s="60" t="n">
        <f aca="false">SUM(AF47:AF50)</f>
        <v>0.21</v>
      </c>
      <c r="AG51" s="60" t="n">
        <f aca="false">SUM(AG47:AG50)</f>
        <v>0.84</v>
      </c>
      <c r="AH51" s="60" t="n">
        <f aca="false">SUM(AH47:AH50)</f>
        <v>4.02</v>
      </c>
      <c r="AI51" s="60" t="n">
        <f aca="false">SUM(AI47:AI50)</f>
        <v>14.15</v>
      </c>
      <c r="AJ51" s="60" t="n">
        <f aca="false">SUM(AJ47:AJ50)</f>
        <v>0</v>
      </c>
      <c r="AK51" s="60" t="n">
        <f aca="false">SUM(AK47:AK50)</f>
        <v>790.08</v>
      </c>
      <c r="AL51" s="60" t="n">
        <f aca="false">SUM(AL47:AL50)</f>
        <v>675.52</v>
      </c>
      <c r="AM51" s="60" t="n">
        <f aca="false">SUM(AM47:AM50)</f>
        <v>1208.06</v>
      </c>
      <c r="AN51" s="60" t="n">
        <f aca="false">SUM(AN47:AN50)</f>
        <v>846.61</v>
      </c>
      <c r="AO51" s="60" t="n">
        <f aca="false">SUM(AO47:AO50)</f>
        <v>341.52</v>
      </c>
      <c r="AP51" s="60" t="n">
        <f aca="false">SUM(AP47:AP50)</f>
        <v>586.88</v>
      </c>
      <c r="AQ51" s="60" t="n">
        <f aca="false">SUM(AQ47:AQ50)</f>
        <v>197.48</v>
      </c>
      <c r="AR51" s="60" t="n">
        <f aca="false">SUM(AR47:AR50)</f>
        <v>735.79</v>
      </c>
      <c r="AS51" s="60" t="n">
        <f aca="false">SUM(AS47:AS50)</f>
        <v>189.47</v>
      </c>
      <c r="AT51" s="60" t="n">
        <f aca="false">SUM(AT47:AT50)</f>
        <v>230.23</v>
      </c>
      <c r="AU51" s="60" t="n">
        <f aca="false">SUM(AU47:AU50)</f>
        <v>332.97</v>
      </c>
      <c r="AV51" s="60" t="n">
        <f aca="false">SUM(AV47:AV50)</f>
        <v>397.28</v>
      </c>
      <c r="AW51" s="60" t="n">
        <f aca="false">SUM(AW47:AW50)</f>
        <v>166.51</v>
      </c>
      <c r="AX51" s="60" t="n">
        <f aca="false">SUM(AX47:AX50)</f>
        <v>1008.35</v>
      </c>
      <c r="AY51" s="60" t="n">
        <f aca="false">SUM(AY47:AY50)</f>
        <v>0.72</v>
      </c>
      <c r="AZ51" s="60" t="n">
        <f aca="false">SUM(AZ47:AZ50)</f>
        <v>310.31</v>
      </c>
      <c r="BA51" s="60" t="n">
        <f aca="false">SUM(BA47:BA50)</f>
        <v>212.6</v>
      </c>
      <c r="BB51" s="60" t="n">
        <f aca="false">SUM(BB47:BB50)</f>
        <v>724.66</v>
      </c>
      <c r="BC51" s="60" t="n">
        <f aca="false">SUM(BC47:BC50)</f>
        <v>137.93</v>
      </c>
      <c r="BD51" s="60" t="n">
        <f aca="false">SUM(BD47:BD50)</f>
        <v>0</v>
      </c>
      <c r="BE51" s="60" t="n">
        <f aca="false">SUM(BE47:BE50)</f>
        <v>0</v>
      </c>
      <c r="BF51" s="60" t="n">
        <f aca="false">SUM(BF47:BF50)</f>
        <v>0</v>
      </c>
      <c r="BG51" s="60" t="n">
        <f aca="false">SUM(BG47:BG50)</f>
        <v>0</v>
      </c>
      <c r="BH51" s="60" t="n">
        <f aca="false">SUM(BH47:BH50)</f>
        <v>0</v>
      </c>
      <c r="BI51" s="60" t="n">
        <f aca="false">SUM(BI47:BI50)</f>
        <v>0</v>
      </c>
      <c r="BJ51" s="60" t="n">
        <f aca="false">SUM(BJ47:BJ50)</f>
        <v>0</v>
      </c>
      <c r="BK51" s="60" t="n">
        <f aca="false">SUM(BK47:BK50)</f>
        <v>0.11</v>
      </c>
      <c r="BL51" s="60" t="n">
        <f aca="false">SUM(BL47:BL50)</f>
        <v>0</v>
      </c>
      <c r="BM51" s="60" t="n">
        <f aca="false">SUM(BM47:BM50)</f>
        <v>0.04</v>
      </c>
      <c r="BN51" s="60" t="n">
        <f aca="false">SUM(BN47:BN50)</f>
        <v>0</v>
      </c>
      <c r="BO51" s="60" t="n">
        <f aca="false">SUM(BO47:BO50)</f>
        <v>0.01</v>
      </c>
      <c r="BP51" s="60" t="n">
        <f aca="false">SUM(BP47:BP50)</f>
        <v>0</v>
      </c>
      <c r="BQ51" s="60" t="n">
        <f aca="false">SUM(BQ47:BQ50)</f>
        <v>0</v>
      </c>
      <c r="BR51" s="60" t="n">
        <f aca="false">SUM(BR47:BR50)</f>
        <v>0</v>
      </c>
      <c r="BS51" s="60" t="n">
        <f aca="false">SUM(BS47:BS50)</f>
        <v>0.29</v>
      </c>
      <c r="BT51" s="60" t="n">
        <f aca="false">SUM(BT47:BT50)</f>
        <v>0</v>
      </c>
      <c r="BU51" s="60" t="n">
        <f aca="false">SUM(BU47:BU50)</f>
        <v>0</v>
      </c>
      <c r="BV51" s="60" t="n">
        <f aca="false">SUM(BV47:BV50)</f>
        <v>0.78</v>
      </c>
      <c r="BW51" s="60" t="n">
        <f aca="false">SUM(BW47:BW50)</f>
        <v>0.01</v>
      </c>
      <c r="BX51" s="60" t="n">
        <f aca="false">SUM(BX47:BX50)</f>
        <v>0</v>
      </c>
      <c r="BY51" s="60" t="n">
        <f aca="false">SUM(BY47:BY50)</f>
        <v>0</v>
      </c>
      <c r="BZ51" s="60" t="n">
        <f aca="false">SUM(BZ47:BZ50)</f>
        <v>0</v>
      </c>
      <c r="CA51" s="60" t="n">
        <f aca="false">SUM(CA47:CA50)</f>
        <v>0</v>
      </c>
      <c r="CB51" s="60" t="n">
        <f aca="false">SUM(CB47:CB50)</f>
        <v>391.12</v>
      </c>
      <c r="CC51" s="60" t="n">
        <f aca="false">SUM(CC47:CC50)</f>
        <v>0</v>
      </c>
      <c r="CD51" s="60" t="n">
        <f aca="false">SUM(CD47:CD50)</f>
        <v>0</v>
      </c>
      <c r="CE51" s="60" t="n">
        <f aca="false">SUM(CE47:CE50)</f>
        <v>42.8</v>
      </c>
      <c r="CF51" s="60" t="n">
        <f aca="false">SUM(CF47:CF50)</f>
        <v>0</v>
      </c>
      <c r="CG51" s="60" t="n">
        <f aca="false">SUM(CG47:CG50)</f>
        <v>25.41</v>
      </c>
      <c r="CH51" s="60" t="n">
        <f aca="false">SUM(CH47:CH50)</f>
        <v>17.05</v>
      </c>
      <c r="CI51" s="60" t="n">
        <f aca="false">SUM(CI47:CI50)</f>
        <v>21.23</v>
      </c>
      <c r="CJ51" s="60" t="n">
        <f aca="false">SUM(CJ47:CJ50)</f>
        <v>2499.99</v>
      </c>
      <c r="CK51" s="60" t="n">
        <f aca="false">SUM(CK47:CK50)</f>
        <v>1449.81</v>
      </c>
      <c r="CL51" s="60" t="n">
        <f aca="false">SUM(CL47:CL50)</f>
        <v>1974.9</v>
      </c>
      <c r="CM51" s="60" t="n">
        <f aca="false">SUM(CM47:CM50)</f>
        <v>116.09</v>
      </c>
      <c r="CN51" s="60" t="n">
        <f aca="false">SUM(CN47:CN50)</f>
        <v>91.69</v>
      </c>
      <c r="CO51" s="60" t="n">
        <f aca="false">SUM(CO47:CO50)</f>
        <v>103.88</v>
      </c>
      <c r="CP51" s="60" t="n">
        <f aca="false">SUM(CP47:CP50)</f>
        <v>16.6</v>
      </c>
      <c r="CQ51" s="60" t="n">
        <f aca="false">SUM(CQ47:CQ50)</f>
        <v>0.22</v>
      </c>
    </row>
    <row r="52" customFormat="false" ht="14.4" hidden="true" customHeight="false" outlineLevel="0" collapsed="false">
      <c r="A52" s="28"/>
      <c r="B52" s="53" t="s">
        <v>112</v>
      </c>
      <c r="C52" s="30"/>
      <c r="D52" s="30" t="n">
        <v>19.25</v>
      </c>
      <c r="E52" s="30" t="n">
        <v>0</v>
      </c>
      <c r="F52" s="30" t="n">
        <v>19.75</v>
      </c>
      <c r="G52" s="30" t="n">
        <v>0</v>
      </c>
      <c r="H52" s="30" t="n">
        <v>83.75</v>
      </c>
      <c r="I52" s="31" t="n">
        <v>587.5</v>
      </c>
      <c r="V52" s="5" t="n">
        <v>0</v>
      </c>
      <c r="W52" s="5" t="n">
        <v>0</v>
      </c>
      <c r="X52" s="5" t="n">
        <v>0</v>
      </c>
      <c r="Y52" s="5" t="n">
        <v>0</v>
      </c>
      <c r="Z52" s="5" t="n">
        <v>0</v>
      </c>
      <c r="AA52" s="5" t="n">
        <v>0</v>
      </c>
      <c r="AB52" s="5" t="n">
        <v>0</v>
      </c>
      <c r="AC52" s="5" t="n">
        <v>175</v>
      </c>
      <c r="AD52" s="5" t="n">
        <v>0</v>
      </c>
      <c r="AE52" s="5" t="n">
        <v>0.3</v>
      </c>
      <c r="AF52" s="5" t="n">
        <v>0.35</v>
      </c>
      <c r="AI52" s="5" t="n">
        <v>15</v>
      </c>
      <c r="CI52" s="6" t="n">
        <v>0</v>
      </c>
      <c r="CL52" s="6" t="n">
        <v>0</v>
      </c>
      <c r="CO52" s="6" t="n">
        <v>0</v>
      </c>
    </row>
    <row r="53" customFormat="false" ht="14.4" hidden="true" customHeight="false" outlineLevel="0" collapsed="false">
      <c r="A53" s="28"/>
      <c r="B53" s="53" t="s">
        <v>113</v>
      </c>
      <c r="C53" s="30"/>
      <c r="D53" s="30" t="n">
        <f aca="false">D51-D52</f>
        <v>-3.72</v>
      </c>
      <c r="E53" s="30" t="n">
        <f aca="false">E51-E52</f>
        <v>13.64</v>
      </c>
      <c r="F53" s="30" t="n">
        <f aca="false">F51-F52</f>
        <v>-3.89</v>
      </c>
      <c r="G53" s="30" t="n">
        <f aca="false">G51-G52</f>
        <v>2.05</v>
      </c>
      <c r="H53" s="30" t="n">
        <f aca="false">H51-H52</f>
        <v>-11.61</v>
      </c>
      <c r="I53" s="31" t="n">
        <f aca="false">I51-I52</f>
        <v>-116.632418</v>
      </c>
      <c r="V53" s="5" t="n">
        <f aca="false">V51-V52</f>
        <v>481.78</v>
      </c>
      <c r="W53" s="5" t="n">
        <f aca="false">W51-W52</f>
        <v>132.56</v>
      </c>
      <c r="X53" s="5" t="n">
        <f aca="false">X51-X52</f>
        <v>33.7</v>
      </c>
      <c r="Y53" s="5" t="n">
        <f aca="false">Y51-Y52</f>
        <v>181.04</v>
      </c>
      <c r="Z53" s="5" t="n">
        <f aca="false">Z51-Z52</f>
        <v>3.63</v>
      </c>
      <c r="AA53" s="5" t="n">
        <f aca="false">AA51-AA52</f>
        <v>32.27</v>
      </c>
      <c r="AB53" s="5" t="n">
        <f aca="false">AB51-AB52</f>
        <v>63.17</v>
      </c>
      <c r="AC53" s="5" t="n">
        <f aca="false">AC51-AC52</f>
        <v>-109.8</v>
      </c>
      <c r="AD53" s="5" t="n">
        <f aca="false">AD51-AD52</f>
        <v>1.01</v>
      </c>
      <c r="AE53" s="5" t="n">
        <f aca="false">AE51-AE52</f>
        <v>-0.23</v>
      </c>
      <c r="AF53" s="5" t="n">
        <f aca="false">AF51-AF52</f>
        <v>-0.14</v>
      </c>
      <c r="AI53" s="5" t="n">
        <f aca="false">AI51-AI52</f>
        <v>-0.85</v>
      </c>
      <c r="CI53" s="6" t="n">
        <f aca="false">CI51-CI52</f>
        <v>21.23</v>
      </c>
      <c r="CL53" s="6" t="n">
        <f aca="false">CL51-CL52</f>
        <v>1974.9</v>
      </c>
      <c r="CO53" s="6" t="n">
        <f aca="false">CO51-CO52</f>
        <v>103.88</v>
      </c>
    </row>
    <row r="54" customFormat="false" ht="14.4" hidden="true" customHeight="false" outlineLevel="0" collapsed="false">
      <c r="A54" s="28"/>
      <c r="B54" s="53" t="s">
        <v>114</v>
      </c>
      <c r="C54" s="30"/>
      <c r="D54" s="30" t="n">
        <v>15</v>
      </c>
      <c r="E54" s="30"/>
      <c r="F54" s="30" t="n">
        <v>32</v>
      </c>
      <c r="G54" s="30"/>
      <c r="H54" s="30" t="n">
        <v>53</v>
      </c>
      <c r="I54" s="31"/>
    </row>
    <row r="55" customFormat="false" ht="13.8" hidden="false" customHeight="true" outlineLevel="0" collapsed="false">
      <c r="A55" s="28"/>
      <c r="B55" s="53"/>
      <c r="C55" s="30"/>
      <c r="D55" s="30"/>
      <c r="E55" s="30"/>
      <c r="F55" s="30"/>
      <c r="G55" s="30"/>
      <c r="H55" s="30"/>
      <c r="I55" s="31"/>
    </row>
    <row r="56" customFormat="false" ht="14.4" hidden="false" customHeight="true" outlineLevel="0" collapsed="false">
      <c r="A56" s="28"/>
      <c r="B56" s="29" t="s">
        <v>140</v>
      </c>
      <c r="C56" s="54" t="s">
        <v>116</v>
      </c>
      <c r="D56" s="22" t="s">
        <v>117</v>
      </c>
      <c r="E56" s="22"/>
      <c r="F56" s="22" t="s">
        <v>118</v>
      </c>
      <c r="G56" s="22"/>
      <c r="H56" s="55" t="s">
        <v>119</v>
      </c>
      <c r="I56" s="55" t="s">
        <v>120</v>
      </c>
    </row>
    <row r="57" customFormat="false" ht="14.4" hidden="false" customHeight="false" outlineLevel="0" collapsed="false">
      <c r="A57" s="33"/>
      <c r="B57" s="34" t="s">
        <v>100</v>
      </c>
      <c r="C57" s="35"/>
      <c r="D57" s="35"/>
      <c r="E57" s="35"/>
      <c r="F57" s="35"/>
      <c r="G57" s="35"/>
      <c r="H57" s="35"/>
      <c r="I57" s="36"/>
    </row>
    <row r="58" customFormat="false" ht="14.4" hidden="false" customHeight="false" outlineLevel="0" collapsed="false">
      <c r="A58" s="33" t="str">
        <f aca="false">"    6/8"</f>
        <v>    6/8</v>
      </c>
      <c r="B58" s="38" t="s">
        <v>141</v>
      </c>
      <c r="C58" s="35" t="str">
        <f aca="false">"150"</f>
        <v>150</v>
      </c>
      <c r="D58" s="35" t="n">
        <v>12.05</v>
      </c>
      <c r="E58" s="35" t="n">
        <v>7.82</v>
      </c>
      <c r="F58" s="35" t="n">
        <v>17.23</v>
      </c>
      <c r="G58" s="35" t="n">
        <v>0.35</v>
      </c>
      <c r="H58" s="35" t="n">
        <v>21.67</v>
      </c>
      <c r="I58" s="36" t="n">
        <v>268.64</v>
      </c>
      <c r="J58" s="40" t="n">
        <v>8.65</v>
      </c>
      <c r="K58" s="41" t="n">
        <v>0.08</v>
      </c>
      <c r="L58" s="41" t="n">
        <v>0</v>
      </c>
      <c r="M58" s="41" t="n">
        <v>0</v>
      </c>
      <c r="N58" s="41" t="n">
        <v>2.27</v>
      </c>
      <c r="O58" s="41" t="n">
        <v>9.8</v>
      </c>
      <c r="P58" s="41" t="n">
        <v>1.61</v>
      </c>
      <c r="Q58" s="41" t="n">
        <v>0</v>
      </c>
      <c r="R58" s="41" t="n">
        <v>0</v>
      </c>
      <c r="S58" s="41" t="n">
        <v>0.12</v>
      </c>
      <c r="T58" s="41" t="n">
        <v>1.99</v>
      </c>
      <c r="U58" s="41" t="n">
        <v>328.22</v>
      </c>
      <c r="V58" s="41" t="n">
        <v>213.25</v>
      </c>
      <c r="W58" s="41" t="n">
        <v>19.09</v>
      </c>
      <c r="X58" s="41" t="n">
        <v>23.24</v>
      </c>
      <c r="Y58" s="41" t="n">
        <v>107.88</v>
      </c>
      <c r="Z58" s="41" t="n">
        <v>1.09</v>
      </c>
      <c r="AA58" s="41" t="n">
        <v>16.02</v>
      </c>
      <c r="AB58" s="41" t="n">
        <v>1924.8</v>
      </c>
      <c r="AC58" s="41" t="n">
        <v>427.73</v>
      </c>
      <c r="AD58" s="41" t="n">
        <v>0.46</v>
      </c>
      <c r="AE58" s="41" t="n">
        <v>0.25</v>
      </c>
      <c r="AF58" s="41" t="n">
        <v>0.1</v>
      </c>
      <c r="AG58" s="41" t="n">
        <v>1.54</v>
      </c>
      <c r="AH58" s="41" t="n">
        <v>3.92</v>
      </c>
      <c r="AI58" s="41" t="n">
        <v>1.67</v>
      </c>
      <c r="AJ58" s="42" t="n">
        <v>0</v>
      </c>
      <c r="AK58" s="42" t="n">
        <v>462.11</v>
      </c>
      <c r="AL58" s="42" t="n">
        <v>395.6</v>
      </c>
      <c r="AM58" s="42" t="n">
        <v>607.37</v>
      </c>
      <c r="AN58" s="42" t="n">
        <v>655.12</v>
      </c>
      <c r="AO58" s="42" t="n">
        <v>186.13</v>
      </c>
      <c r="AP58" s="42" t="n">
        <v>359.1</v>
      </c>
      <c r="AQ58" s="42" t="n">
        <v>105.76</v>
      </c>
      <c r="AR58" s="42" t="n">
        <v>332.55</v>
      </c>
      <c r="AS58" s="42" t="n">
        <v>417.14</v>
      </c>
      <c r="AT58" s="42" t="n">
        <v>472.99</v>
      </c>
      <c r="AU58" s="42" t="n">
        <v>710.39</v>
      </c>
      <c r="AV58" s="42" t="n">
        <v>303.9</v>
      </c>
      <c r="AW58" s="42" t="n">
        <v>375.32</v>
      </c>
      <c r="AX58" s="42" t="n">
        <v>1338.79</v>
      </c>
      <c r="AY58" s="42" t="n">
        <v>85.57</v>
      </c>
      <c r="AZ58" s="42" t="n">
        <v>388.24</v>
      </c>
      <c r="BA58" s="42" t="n">
        <v>342.77</v>
      </c>
      <c r="BB58" s="42" t="n">
        <v>279.89</v>
      </c>
      <c r="BC58" s="42" t="n">
        <v>105.77</v>
      </c>
      <c r="BD58" s="42" t="n">
        <v>0.1</v>
      </c>
      <c r="BE58" s="42" t="n">
        <v>0.02</v>
      </c>
      <c r="BF58" s="42" t="n">
        <v>0.02</v>
      </c>
      <c r="BG58" s="42" t="n">
        <v>0.05</v>
      </c>
      <c r="BH58" s="42" t="n">
        <v>0.06</v>
      </c>
      <c r="BI58" s="42" t="n">
        <v>0.21</v>
      </c>
      <c r="BJ58" s="42" t="n">
        <v>0</v>
      </c>
      <c r="BK58" s="42" t="n">
        <v>0.66</v>
      </c>
      <c r="BL58" s="42" t="n">
        <v>0</v>
      </c>
      <c r="BM58" s="42" t="n">
        <v>0.2</v>
      </c>
      <c r="BN58" s="42" t="n">
        <v>0</v>
      </c>
      <c r="BO58" s="42" t="n">
        <v>0</v>
      </c>
      <c r="BP58" s="42" t="n">
        <v>0</v>
      </c>
      <c r="BQ58" s="42" t="n">
        <v>0.02</v>
      </c>
      <c r="BR58" s="42" t="n">
        <v>0.08</v>
      </c>
      <c r="BS58" s="42" t="n">
        <v>0.61</v>
      </c>
      <c r="BT58" s="42" t="n">
        <v>0</v>
      </c>
      <c r="BU58" s="42" t="n">
        <v>0</v>
      </c>
      <c r="BV58" s="42" t="n">
        <v>0.05</v>
      </c>
      <c r="BW58" s="42" t="n">
        <v>0</v>
      </c>
      <c r="BX58" s="42" t="n">
        <v>0</v>
      </c>
      <c r="BY58" s="42" t="n">
        <v>0</v>
      </c>
      <c r="BZ58" s="42" t="n">
        <v>0</v>
      </c>
      <c r="CA58" s="42" t="n">
        <v>0</v>
      </c>
      <c r="CB58" s="42" t="n">
        <v>139.5</v>
      </c>
      <c r="CC58" s="43"/>
      <c r="CD58" s="43"/>
      <c r="CE58" s="42" t="n">
        <v>336.82</v>
      </c>
      <c r="CF58" s="42"/>
      <c r="CG58" s="42" t="n">
        <v>38.81</v>
      </c>
      <c r="CH58" s="42" t="n">
        <v>23.05</v>
      </c>
      <c r="CI58" s="42" t="n">
        <v>30.93</v>
      </c>
      <c r="CJ58" s="42" t="n">
        <v>2331.44</v>
      </c>
      <c r="CK58" s="42" t="n">
        <v>1417.28</v>
      </c>
      <c r="CL58" s="42" t="n">
        <v>1874.36</v>
      </c>
      <c r="CM58" s="42" t="n">
        <v>20.63</v>
      </c>
      <c r="CN58" s="42" t="n">
        <v>8.98</v>
      </c>
      <c r="CO58" s="42" t="n">
        <v>14.87</v>
      </c>
      <c r="CP58" s="42" t="n">
        <v>0</v>
      </c>
      <c r="CQ58" s="42" t="n">
        <v>0.75</v>
      </c>
    </row>
    <row r="59" customFormat="false" ht="14.4" hidden="false" customHeight="false" outlineLevel="0" collapsed="false">
      <c r="A59" s="33" t="s">
        <v>142</v>
      </c>
      <c r="B59" s="38" t="s">
        <v>143</v>
      </c>
      <c r="C59" s="35" t="str">
        <f aca="false">"200"</f>
        <v>200</v>
      </c>
      <c r="D59" s="35" t="n">
        <v>0.08</v>
      </c>
      <c r="E59" s="35" t="n">
        <v>0</v>
      </c>
      <c r="F59" s="35" t="n">
        <v>0.02</v>
      </c>
      <c r="G59" s="35" t="n">
        <v>0.02</v>
      </c>
      <c r="H59" s="35" t="n">
        <v>9.84</v>
      </c>
      <c r="I59" s="36" t="n">
        <v>37.802232</v>
      </c>
      <c r="J59" s="40" t="n">
        <v>0</v>
      </c>
      <c r="K59" s="41" t="n">
        <v>0</v>
      </c>
      <c r="L59" s="41" t="n">
        <v>0</v>
      </c>
      <c r="M59" s="41" t="n">
        <v>0</v>
      </c>
      <c r="N59" s="41" t="n">
        <v>9.8</v>
      </c>
      <c r="O59" s="41" t="n">
        <v>0</v>
      </c>
      <c r="P59" s="41" t="n">
        <v>0.04</v>
      </c>
      <c r="Q59" s="41" t="n">
        <v>0</v>
      </c>
      <c r="R59" s="41" t="n">
        <v>0</v>
      </c>
      <c r="S59" s="41" t="n">
        <v>0</v>
      </c>
      <c r="T59" s="41" t="n">
        <v>0.03</v>
      </c>
      <c r="U59" s="41" t="n">
        <v>0.1</v>
      </c>
      <c r="V59" s="41" t="n">
        <v>0.3</v>
      </c>
      <c r="W59" s="41" t="n">
        <v>0.29</v>
      </c>
      <c r="X59" s="41" t="n">
        <v>0</v>
      </c>
      <c r="Y59" s="41" t="n">
        <v>0</v>
      </c>
      <c r="Z59" s="41" t="n">
        <v>0.03</v>
      </c>
      <c r="AA59" s="41" t="n">
        <v>0</v>
      </c>
      <c r="AB59" s="41" t="n">
        <v>0</v>
      </c>
      <c r="AC59" s="41" t="n">
        <v>0</v>
      </c>
      <c r="AD59" s="41" t="n">
        <v>0</v>
      </c>
      <c r="AE59" s="41" t="n">
        <v>0</v>
      </c>
      <c r="AF59" s="41" t="n">
        <v>0</v>
      </c>
      <c r="AG59" s="41" t="n">
        <v>0</v>
      </c>
      <c r="AH59" s="41" t="n">
        <v>0</v>
      </c>
      <c r="AI59" s="41" t="n">
        <v>0</v>
      </c>
      <c r="AJ59" s="42" t="n">
        <v>0</v>
      </c>
      <c r="AK59" s="42" t="n">
        <v>0</v>
      </c>
      <c r="AL59" s="42" t="n">
        <v>0</v>
      </c>
      <c r="AM59" s="42" t="n">
        <v>0</v>
      </c>
      <c r="AN59" s="42" t="n">
        <v>0</v>
      </c>
      <c r="AO59" s="42" t="n">
        <v>0</v>
      </c>
      <c r="AP59" s="42" t="n">
        <v>0</v>
      </c>
      <c r="AQ59" s="42" t="n">
        <v>0</v>
      </c>
      <c r="AR59" s="42" t="n">
        <v>0</v>
      </c>
      <c r="AS59" s="42" t="n">
        <v>0</v>
      </c>
      <c r="AT59" s="42" t="n">
        <v>0</v>
      </c>
      <c r="AU59" s="42" t="n">
        <v>0</v>
      </c>
      <c r="AV59" s="42" t="n">
        <v>0</v>
      </c>
      <c r="AW59" s="42" t="n">
        <v>0</v>
      </c>
      <c r="AX59" s="42" t="n">
        <v>0</v>
      </c>
      <c r="AY59" s="42" t="n">
        <v>0</v>
      </c>
      <c r="AZ59" s="42" t="n">
        <v>0</v>
      </c>
      <c r="BA59" s="42" t="n">
        <v>0</v>
      </c>
      <c r="BB59" s="42" t="n">
        <v>0</v>
      </c>
      <c r="BC59" s="42" t="n">
        <v>0</v>
      </c>
      <c r="BD59" s="42" t="n">
        <v>0</v>
      </c>
      <c r="BE59" s="42" t="n">
        <v>0</v>
      </c>
      <c r="BF59" s="42" t="n">
        <v>0</v>
      </c>
      <c r="BG59" s="42" t="n">
        <v>0</v>
      </c>
      <c r="BH59" s="42" t="n">
        <v>0</v>
      </c>
      <c r="BI59" s="42" t="n">
        <v>0</v>
      </c>
      <c r="BJ59" s="42" t="n">
        <v>0</v>
      </c>
      <c r="BK59" s="42" t="n">
        <v>0</v>
      </c>
      <c r="BL59" s="42" t="n">
        <v>0</v>
      </c>
      <c r="BM59" s="42" t="n">
        <v>0</v>
      </c>
      <c r="BN59" s="42" t="n">
        <v>0</v>
      </c>
      <c r="BO59" s="42" t="n">
        <v>0</v>
      </c>
      <c r="BP59" s="42" t="n">
        <v>0</v>
      </c>
      <c r="BQ59" s="42" t="n">
        <v>0</v>
      </c>
      <c r="BR59" s="42" t="n">
        <v>0</v>
      </c>
      <c r="BS59" s="42" t="n">
        <v>0</v>
      </c>
      <c r="BT59" s="42" t="n">
        <v>0</v>
      </c>
      <c r="BU59" s="42" t="n">
        <v>0</v>
      </c>
      <c r="BV59" s="42" t="n">
        <v>0</v>
      </c>
      <c r="BW59" s="42" t="n">
        <v>0</v>
      </c>
      <c r="BX59" s="42" t="n">
        <v>0</v>
      </c>
      <c r="BY59" s="42" t="n">
        <v>0</v>
      </c>
      <c r="BZ59" s="42" t="n">
        <v>0</v>
      </c>
      <c r="CA59" s="42" t="n">
        <v>0</v>
      </c>
      <c r="CB59" s="42" t="n">
        <v>200.04</v>
      </c>
      <c r="CC59" s="43"/>
      <c r="CD59" s="43"/>
      <c r="CE59" s="42" t="n">
        <v>0</v>
      </c>
      <c r="CF59" s="42"/>
      <c r="CG59" s="42" t="n">
        <v>4.21</v>
      </c>
      <c r="CH59" s="42" t="n">
        <v>4.21</v>
      </c>
      <c r="CI59" s="42" t="n">
        <v>4.21</v>
      </c>
      <c r="CJ59" s="42" t="n">
        <v>497.96</v>
      </c>
      <c r="CK59" s="42" t="n">
        <v>192.28</v>
      </c>
      <c r="CL59" s="42" t="n">
        <v>345.12</v>
      </c>
      <c r="CM59" s="42" t="n">
        <v>44.51</v>
      </c>
      <c r="CN59" s="42" t="n">
        <v>26.48</v>
      </c>
      <c r="CO59" s="42" t="n">
        <v>35.49</v>
      </c>
      <c r="CP59" s="42" t="n">
        <v>10</v>
      </c>
      <c r="CQ59" s="42" t="n">
        <v>0</v>
      </c>
    </row>
    <row r="60" customFormat="false" ht="14.4" hidden="false" customHeight="false" outlineLevel="0" collapsed="false">
      <c r="A60" s="33" t="str">
        <f aca="false">"-"</f>
        <v>-</v>
      </c>
      <c r="B60" s="38" t="s">
        <v>136</v>
      </c>
      <c r="C60" s="35" t="str">
        <f aca="false">"30"</f>
        <v>30</v>
      </c>
      <c r="D60" s="35" t="n">
        <v>1.98</v>
      </c>
      <c r="E60" s="35" t="n">
        <v>0</v>
      </c>
      <c r="F60" s="35" t="n">
        <v>0.2</v>
      </c>
      <c r="G60" s="35" t="n">
        <v>0.2</v>
      </c>
      <c r="H60" s="35" t="n">
        <v>14.07</v>
      </c>
      <c r="I60" s="36" t="n">
        <v>67.1703</v>
      </c>
      <c r="J60" s="40" t="n">
        <v>0</v>
      </c>
      <c r="K60" s="41" t="n">
        <v>0</v>
      </c>
      <c r="L60" s="41" t="n">
        <v>0</v>
      </c>
      <c r="M60" s="41" t="n">
        <v>0</v>
      </c>
      <c r="N60" s="41" t="n">
        <v>0.33</v>
      </c>
      <c r="O60" s="41" t="n">
        <v>13.68</v>
      </c>
      <c r="P60" s="41" t="n">
        <v>0.06</v>
      </c>
      <c r="Q60" s="41" t="n">
        <v>0</v>
      </c>
      <c r="R60" s="41" t="n">
        <v>0</v>
      </c>
      <c r="S60" s="41" t="n">
        <v>0</v>
      </c>
      <c r="T60" s="41" t="n">
        <v>0.54</v>
      </c>
      <c r="U60" s="41" t="n">
        <v>0</v>
      </c>
      <c r="V60" s="41" t="n">
        <v>0</v>
      </c>
      <c r="W60" s="41" t="n">
        <v>0</v>
      </c>
      <c r="X60" s="41" t="n">
        <v>0</v>
      </c>
      <c r="Y60" s="41" t="n">
        <v>0</v>
      </c>
      <c r="Z60" s="41" t="n">
        <v>0</v>
      </c>
      <c r="AA60" s="41" t="n">
        <v>0</v>
      </c>
      <c r="AB60" s="41" t="n">
        <v>0</v>
      </c>
      <c r="AC60" s="41" t="n">
        <v>0</v>
      </c>
      <c r="AD60" s="41" t="n">
        <v>0</v>
      </c>
      <c r="AE60" s="41" t="n">
        <v>0</v>
      </c>
      <c r="AF60" s="41" t="n">
        <v>0</v>
      </c>
      <c r="AG60" s="41" t="n">
        <v>0</v>
      </c>
      <c r="AH60" s="41" t="n">
        <v>0</v>
      </c>
      <c r="AI60" s="41" t="n">
        <v>0</v>
      </c>
      <c r="AJ60" s="42" t="n">
        <v>0</v>
      </c>
      <c r="AK60" s="42" t="n">
        <v>95.79</v>
      </c>
      <c r="AL60" s="42" t="n">
        <v>99.7</v>
      </c>
      <c r="AM60" s="42" t="n">
        <v>152.69</v>
      </c>
      <c r="AN60" s="42" t="n">
        <v>50.63</v>
      </c>
      <c r="AO60" s="42" t="n">
        <v>30.02</v>
      </c>
      <c r="AP60" s="42" t="n">
        <v>60.03</v>
      </c>
      <c r="AQ60" s="42" t="n">
        <v>22.71</v>
      </c>
      <c r="AR60" s="42" t="n">
        <v>108.58</v>
      </c>
      <c r="AS60" s="42" t="n">
        <v>67.34</v>
      </c>
      <c r="AT60" s="42" t="n">
        <v>93.96</v>
      </c>
      <c r="AU60" s="42" t="n">
        <v>77.52</v>
      </c>
      <c r="AV60" s="42" t="n">
        <v>40.72</v>
      </c>
      <c r="AW60" s="42" t="n">
        <v>72.04</v>
      </c>
      <c r="AX60" s="42" t="n">
        <v>602.39</v>
      </c>
      <c r="AY60" s="42" t="n">
        <v>0</v>
      </c>
      <c r="AZ60" s="42" t="n">
        <v>196.27</v>
      </c>
      <c r="BA60" s="42" t="n">
        <v>85.35</v>
      </c>
      <c r="BB60" s="42" t="n">
        <v>56.64</v>
      </c>
      <c r="BC60" s="42" t="n">
        <v>44.89</v>
      </c>
      <c r="BD60" s="42" t="n">
        <v>0</v>
      </c>
      <c r="BE60" s="42" t="n">
        <v>0</v>
      </c>
      <c r="BF60" s="42" t="n">
        <v>0</v>
      </c>
      <c r="BG60" s="42" t="n">
        <v>0</v>
      </c>
      <c r="BH60" s="42" t="n">
        <v>0</v>
      </c>
      <c r="BI60" s="42" t="n">
        <v>0</v>
      </c>
      <c r="BJ60" s="42" t="n">
        <v>0</v>
      </c>
      <c r="BK60" s="42" t="n">
        <v>0.02</v>
      </c>
      <c r="BL60" s="42" t="n">
        <v>0</v>
      </c>
      <c r="BM60" s="42" t="n">
        <v>0</v>
      </c>
      <c r="BN60" s="42" t="n">
        <v>0</v>
      </c>
      <c r="BO60" s="42" t="n">
        <v>0</v>
      </c>
      <c r="BP60" s="42" t="n">
        <v>0</v>
      </c>
      <c r="BQ60" s="42" t="n">
        <v>0</v>
      </c>
      <c r="BR60" s="42" t="n">
        <v>0</v>
      </c>
      <c r="BS60" s="42" t="n">
        <v>0.02</v>
      </c>
      <c r="BT60" s="42" t="n">
        <v>0</v>
      </c>
      <c r="BU60" s="42" t="n">
        <v>0</v>
      </c>
      <c r="BV60" s="42" t="n">
        <v>0.08</v>
      </c>
      <c r="BW60" s="42" t="n">
        <v>0</v>
      </c>
      <c r="BX60" s="42" t="n">
        <v>0</v>
      </c>
      <c r="BY60" s="42" t="n">
        <v>0</v>
      </c>
      <c r="BZ60" s="42" t="n">
        <v>0</v>
      </c>
      <c r="CA60" s="42" t="n">
        <v>0</v>
      </c>
      <c r="CB60" s="42" t="n">
        <v>11.73</v>
      </c>
      <c r="CC60" s="43"/>
      <c r="CD60" s="43"/>
      <c r="CE60" s="42" t="n">
        <v>0</v>
      </c>
      <c r="CF60" s="42"/>
      <c r="CG60" s="42" t="n">
        <v>0</v>
      </c>
      <c r="CH60" s="42" t="n">
        <v>0</v>
      </c>
      <c r="CI60" s="42" t="n">
        <v>0</v>
      </c>
      <c r="CJ60" s="42" t="n">
        <v>475</v>
      </c>
      <c r="CK60" s="42" t="n">
        <v>183</v>
      </c>
      <c r="CL60" s="42" t="n">
        <v>329</v>
      </c>
      <c r="CM60" s="42" t="n">
        <v>3.8</v>
      </c>
      <c r="CN60" s="42" t="n">
        <v>3.8</v>
      </c>
      <c r="CO60" s="42" t="n">
        <v>3.8</v>
      </c>
      <c r="CP60" s="42" t="n">
        <v>0</v>
      </c>
      <c r="CQ60" s="42" t="n">
        <v>0</v>
      </c>
    </row>
    <row r="61" customFormat="false" ht="14.4" hidden="false" customHeight="false" outlineLevel="0" collapsed="false">
      <c r="A61" s="33" t="str">
        <f aca="false">"-"</f>
        <v>-</v>
      </c>
      <c r="B61" s="38" t="s">
        <v>109</v>
      </c>
      <c r="C61" s="35" t="str">
        <f aca="false">"25"</f>
        <v>25</v>
      </c>
      <c r="D61" s="35" t="n">
        <v>1.65</v>
      </c>
      <c r="E61" s="35" t="n">
        <v>0</v>
      </c>
      <c r="F61" s="35" t="n">
        <v>0.3</v>
      </c>
      <c r="G61" s="35" t="n">
        <v>0.3</v>
      </c>
      <c r="H61" s="35" t="n">
        <v>10.43</v>
      </c>
      <c r="I61" s="36" t="n">
        <v>48.345</v>
      </c>
      <c r="J61" s="40" t="n">
        <v>0.05</v>
      </c>
      <c r="K61" s="41" t="n">
        <v>0</v>
      </c>
      <c r="L61" s="41" t="n">
        <v>0</v>
      </c>
      <c r="M61" s="41" t="n">
        <v>0</v>
      </c>
      <c r="N61" s="41" t="n">
        <v>0.3</v>
      </c>
      <c r="O61" s="41" t="n">
        <v>8.05</v>
      </c>
      <c r="P61" s="41" t="n">
        <v>2.08</v>
      </c>
      <c r="Q61" s="41" t="n">
        <v>0</v>
      </c>
      <c r="R61" s="41" t="n">
        <v>0</v>
      </c>
      <c r="S61" s="41" t="n">
        <v>0.25</v>
      </c>
      <c r="T61" s="41" t="n">
        <v>0.63</v>
      </c>
      <c r="U61" s="41" t="n">
        <v>152.5</v>
      </c>
      <c r="V61" s="41" t="n">
        <v>61.25</v>
      </c>
      <c r="W61" s="41" t="n">
        <v>8.75</v>
      </c>
      <c r="X61" s="41" t="n">
        <v>11.75</v>
      </c>
      <c r="Y61" s="41" t="n">
        <v>39.5</v>
      </c>
      <c r="Z61" s="41" t="n">
        <v>0.98</v>
      </c>
      <c r="AA61" s="41" t="n">
        <v>0</v>
      </c>
      <c r="AB61" s="41" t="n">
        <v>1.25</v>
      </c>
      <c r="AC61" s="41" t="n">
        <v>0.25</v>
      </c>
      <c r="AD61" s="41" t="n">
        <v>0.35</v>
      </c>
      <c r="AE61" s="41" t="n">
        <v>0.05</v>
      </c>
      <c r="AF61" s="41" t="n">
        <v>0.02</v>
      </c>
      <c r="AG61" s="41" t="n">
        <v>0.18</v>
      </c>
      <c r="AH61" s="41" t="n">
        <v>0.5</v>
      </c>
      <c r="AI61" s="41" t="n">
        <v>0</v>
      </c>
      <c r="AJ61" s="42" t="n">
        <v>0</v>
      </c>
      <c r="AK61" s="42" t="n">
        <v>80.5</v>
      </c>
      <c r="AL61" s="42" t="n">
        <v>62</v>
      </c>
      <c r="AM61" s="42" t="n">
        <v>106.75</v>
      </c>
      <c r="AN61" s="42" t="n">
        <v>55.75</v>
      </c>
      <c r="AO61" s="42" t="n">
        <v>23.25</v>
      </c>
      <c r="AP61" s="42" t="n">
        <v>49.5</v>
      </c>
      <c r="AQ61" s="42" t="n">
        <v>20</v>
      </c>
      <c r="AR61" s="42" t="n">
        <v>92.75</v>
      </c>
      <c r="AS61" s="42" t="n">
        <v>74.25</v>
      </c>
      <c r="AT61" s="42" t="n">
        <v>72.75</v>
      </c>
      <c r="AU61" s="42" t="n">
        <v>116</v>
      </c>
      <c r="AV61" s="42" t="n">
        <v>31</v>
      </c>
      <c r="AW61" s="42" t="n">
        <v>77.5</v>
      </c>
      <c r="AX61" s="42" t="n">
        <v>389.75</v>
      </c>
      <c r="AY61" s="42" t="n">
        <v>0</v>
      </c>
      <c r="AZ61" s="42" t="n">
        <v>131.5</v>
      </c>
      <c r="BA61" s="42" t="n">
        <v>72.75</v>
      </c>
      <c r="BB61" s="42" t="n">
        <v>45</v>
      </c>
      <c r="BC61" s="42" t="n">
        <v>32.5</v>
      </c>
      <c r="BD61" s="42" t="n">
        <v>0</v>
      </c>
      <c r="BE61" s="42" t="n">
        <v>0</v>
      </c>
      <c r="BF61" s="42" t="n">
        <v>0</v>
      </c>
      <c r="BG61" s="42" t="n">
        <v>0</v>
      </c>
      <c r="BH61" s="42" t="n">
        <v>0</v>
      </c>
      <c r="BI61" s="42" t="n">
        <v>0</v>
      </c>
      <c r="BJ61" s="42" t="n">
        <v>0</v>
      </c>
      <c r="BK61" s="42" t="n">
        <v>0.04</v>
      </c>
      <c r="BL61" s="42" t="n">
        <v>0</v>
      </c>
      <c r="BM61" s="42" t="n">
        <v>0</v>
      </c>
      <c r="BN61" s="42" t="n">
        <v>0.01</v>
      </c>
      <c r="BO61" s="42" t="n">
        <v>0</v>
      </c>
      <c r="BP61" s="42" t="n">
        <v>0</v>
      </c>
      <c r="BQ61" s="42" t="n">
        <v>0</v>
      </c>
      <c r="BR61" s="42" t="n">
        <v>0</v>
      </c>
      <c r="BS61" s="42" t="n">
        <v>0.03</v>
      </c>
      <c r="BT61" s="42" t="n">
        <v>0</v>
      </c>
      <c r="BU61" s="42" t="n">
        <v>0</v>
      </c>
      <c r="BV61" s="42" t="n">
        <v>0.12</v>
      </c>
      <c r="BW61" s="42" t="n">
        <v>0.02</v>
      </c>
      <c r="BX61" s="42" t="n">
        <v>0</v>
      </c>
      <c r="BY61" s="42" t="n">
        <v>0</v>
      </c>
      <c r="BZ61" s="42" t="n">
        <v>0</v>
      </c>
      <c r="CA61" s="42" t="n">
        <v>0</v>
      </c>
      <c r="CB61" s="42" t="n">
        <v>11.75</v>
      </c>
      <c r="CC61" s="43"/>
      <c r="CD61" s="43"/>
      <c r="CE61" s="42" t="n">
        <v>0.21</v>
      </c>
      <c r="CF61" s="42"/>
      <c r="CG61" s="42" t="n">
        <v>2.5</v>
      </c>
      <c r="CH61" s="42" t="n">
        <v>2.5</v>
      </c>
      <c r="CI61" s="42" t="n">
        <v>2.5</v>
      </c>
      <c r="CJ61" s="42" t="n">
        <v>475</v>
      </c>
      <c r="CK61" s="42" t="n">
        <v>183</v>
      </c>
      <c r="CL61" s="42" t="n">
        <v>329</v>
      </c>
      <c r="CM61" s="42" t="n">
        <v>4.75</v>
      </c>
      <c r="CN61" s="42" t="n">
        <v>3.95</v>
      </c>
      <c r="CO61" s="42" t="n">
        <v>4.35</v>
      </c>
      <c r="CP61" s="42" t="n">
        <v>0</v>
      </c>
      <c r="CQ61" s="42" t="n">
        <v>0</v>
      </c>
    </row>
    <row r="62" customFormat="false" ht="14.4" hidden="false" customHeight="false" outlineLevel="0" collapsed="false">
      <c r="A62" s="33" t="str">
        <f aca="false">"-"</f>
        <v>-</v>
      </c>
      <c r="B62" s="38" t="s">
        <v>110</v>
      </c>
      <c r="C62" s="35" t="str">
        <f aca="false">"100"</f>
        <v>100</v>
      </c>
      <c r="D62" s="35" t="n">
        <v>0.4</v>
      </c>
      <c r="E62" s="35" t="n">
        <v>0</v>
      </c>
      <c r="F62" s="35" t="n">
        <v>0.4</v>
      </c>
      <c r="G62" s="35" t="n">
        <v>0.4</v>
      </c>
      <c r="H62" s="35" t="n">
        <v>11.6</v>
      </c>
      <c r="I62" s="36" t="n">
        <v>48.68</v>
      </c>
      <c r="J62" s="44" t="n">
        <v>0.1</v>
      </c>
      <c r="K62" s="45" t="n">
        <v>0</v>
      </c>
      <c r="L62" s="45" t="n">
        <v>0</v>
      </c>
      <c r="M62" s="45" t="n">
        <v>0</v>
      </c>
      <c r="N62" s="45" t="n">
        <v>9</v>
      </c>
      <c r="O62" s="45" t="n">
        <v>0.8</v>
      </c>
      <c r="P62" s="45" t="n">
        <v>1.8</v>
      </c>
      <c r="Q62" s="45" t="n">
        <v>0</v>
      </c>
      <c r="R62" s="45" t="n">
        <v>0</v>
      </c>
      <c r="S62" s="45" t="n">
        <v>0.8</v>
      </c>
      <c r="T62" s="45" t="n">
        <v>0.5</v>
      </c>
      <c r="U62" s="45" t="n">
        <v>26</v>
      </c>
      <c r="V62" s="45" t="n">
        <v>278</v>
      </c>
      <c r="W62" s="45" t="n">
        <v>16</v>
      </c>
      <c r="X62" s="45" t="n">
        <v>9</v>
      </c>
      <c r="Y62" s="45" t="n">
        <v>11</v>
      </c>
      <c r="Z62" s="45" t="n">
        <v>2.2</v>
      </c>
      <c r="AA62" s="45" t="n">
        <v>0</v>
      </c>
      <c r="AB62" s="45" t="n">
        <v>30</v>
      </c>
      <c r="AC62" s="45" t="n">
        <v>5</v>
      </c>
      <c r="AD62" s="45" t="n">
        <v>0.2</v>
      </c>
      <c r="AE62" s="45" t="n">
        <v>0.03</v>
      </c>
      <c r="AF62" s="45" t="n">
        <v>0.02</v>
      </c>
      <c r="AG62" s="45" t="n">
        <v>0.3</v>
      </c>
      <c r="AH62" s="45" t="n">
        <v>0.4</v>
      </c>
      <c r="AI62" s="45" t="n">
        <v>10</v>
      </c>
      <c r="AJ62" s="27" t="n">
        <v>0</v>
      </c>
      <c r="AK62" s="27" t="n">
        <v>12</v>
      </c>
      <c r="AL62" s="27" t="n">
        <v>13</v>
      </c>
      <c r="AM62" s="27" t="n">
        <v>19</v>
      </c>
      <c r="AN62" s="27" t="n">
        <v>18</v>
      </c>
      <c r="AO62" s="27" t="n">
        <v>3</v>
      </c>
      <c r="AP62" s="27" t="n">
        <v>11</v>
      </c>
      <c r="AQ62" s="27" t="n">
        <v>3</v>
      </c>
      <c r="AR62" s="27" t="n">
        <v>9</v>
      </c>
      <c r="AS62" s="27" t="n">
        <v>17</v>
      </c>
      <c r="AT62" s="27" t="n">
        <v>10</v>
      </c>
      <c r="AU62" s="27" t="n">
        <v>78</v>
      </c>
      <c r="AV62" s="27" t="n">
        <v>7</v>
      </c>
      <c r="AW62" s="27" t="n">
        <v>14</v>
      </c>
      <c r="AX62" s="27" t="n">
        <v>42</v>
      </c>
      <c r="AY62" s="27" t="n">
        <v>0</v>
      </c>
      <c r="AZ62" s="27" t="n">
        <v>13</v>
      </c>
      <c r="BA62" s="27" t="n">
        <v>16</v>
      </c>
      <c r="BB62" s="27" t="n">
        <v>6</v>
      </c>
      <c r="BC62" s="27" t="n">
        <v>5</v>
      </c>
      <c r="BD62" s="27" t="n">
        <v>0</v>
      </c>
      <c r="BE62" s="27" t="n">
        <v>0</v>
      </c>
      <c r="BF62" s="27" t="n">
        <v>0</v>
      </c>
      <c r="BG62" s="27" t="n">
        <v>0</v>
      </c>
      <c r="BH62" s="27" t="n">
        <v>0</v>
      </c>
      <c r="BI62" s="27" t="n">
        <v>0</v>
      </c>
      <c r="BJ62" s="27" t="n">
        <v>0</v>
      </c>
      <c r="BK62" s="27" t="n">
        <v>0</v>
      </c>
      <c r="BL62" s="27" t="n">
        <v>0</v>
      </c>
      <c r="BM62" s="27" t="n">
        <v>0</v>
      </c>
      <c r="BN62" s="27" t="n">
        <v>0</v>
      </c>
      <c r="BO62" s="27" t="n">
        <v>0</v>
      </c>
      <c r="BP62" s="27" t="n">
        <v>0</v>
      </c>
      <c r="BQ62" s="27" t="n">
        <v>0</v>
      </c>
      <c r="BR62" s="27" t="n">
        <v>0</v>
      </c>
      <c r="BS62" s="27" t="n">
        <v>0</v>
      </c>
      <c r="BT62" s="27" t="n">
        <v>0</v>
      </c>
      <c r="BU62" s="27" t="n">
        <v>0</v>
      </c>
      <c r="BV62" s="27" t="n">
        <v>0</v>
      </c>
      <c r="BW62" s="27" t="n">
        <v>0</v>
      </c>
      <c r="BX62" s="27" t="n">
        <v>0</v>
      </c>
      <c r="BY62" s="27" t="n">
        <v>0</v>
      </c>
      <c r="BZ62" s="27" t="n">
        <v>0</v>
      </c>
      <c r="CA62" s="27" t="n">
        <v>0</v>
      </c>
      <c r="CB62" s="27" t="n">
        <v>86.3</v>
      </c>
      <c r="CC62" s="46"/>
      <c r="CD62" s="46"/>
      <c r="CE62" s="27" t="n">
        <v>5</v>
      </c>
      <c r="CF62" s="27"/>
      <c r="CG62" s="27" t="n">
        <v>2</v>
      </c>
      <c r="CH62" s="27" t="n">
        <v>2</v>
      </c>
      <c r="CI62" s="27" t="n">
        <v>2</v>
      </c>
      <c r="CJ62" s="27" t="n">
        <v>150</v>
      </c>
      <c r="CK62" s="27" t="n">
        <v>150</v>
      </c>
      <c r="CL62" s="27" t="n">
        <v>150</v>
      </c>
      <c r="CM62" s="27" t="n">
        <v>46.8</v>
      </c>
      <c r="CN62" s="27" t="n">
        <v>46.8</v>
      </c>
      <c r="CO62" s="27" t="n">
        <v>46.8</v>
      </c>
      <c r="CP62" s="27" t="n">
        <v>0</v>
      </c>
      <c r="CQ62" s="27" t="n">
        <v>0</v>
      </c>
    </row>
    <row r="63" customFormat="false" ht="14.4" hidden="false" customHeight="false" outlineLevel="0" collapsed="false">
      <c r="A63" s="47"/>
      <c r="B63" s="48" t="s">
        <v>111</v>
      </c>
      <c r="C63" s="49"/>
      <c r="D63" s="49" t="n">
        <f aca="false">SUM(D58:D62)</f>
        <v>16.16</v>
      </c>
      <c r="E63" s="49" t="n">
        <f aca="false">SUM(E58:E62)</f>
        <v>7.82</v>
      </c>
      <c r="F63" s="49" t="n">
        <f aca="false">SUM(F58:F62)</f>
        <v>18.15</v>
      </c>
      <c r="G63" s="49" t="n">
        <f aca="false">SUM(G58:G62)</f>
        <v>1.27</v>
      </c>
      <c r="H63" s="49" t="n">
        <f aca="false">SUM(H58:H62)</f>
        <v>67.61</v>
      </c>
      <c r="I63" s="50" t="n">
        <f aca="false">SUM(I58:I62)</f>
        <v>470.637532</v>
      </c>
      <c r="J63" s="51" t="n">
        <v>8.8</v>
      </c>
      <c r="K63" s="51" t="n">
        <v>0.08</v>
      </c>
      <c r="L63" s="51" t="n">
        <v>0</v>
      </c>
      <c r="M63" s="51" t="n">
        <v>0</v>
      </c>
      <c r="N63" s="51" t="n">
        <v>21.69</v>
      </c>
      <c r="O63" s="51" t="n">
        <v>32.33</v>
      </c>
      <c r="P63" s="51" t="n">
        <v>5.59</v>
      </c>
      <c r="Q63" s="51" t="n">
        <v>0</v>
      </c>
      <c r="R63" s="51" t="n">
        <v>0</v>
      </c>
      <c r="S63" s="51" t="n">
        <v>1.17</v>
      </c>
      <c r="T63" s="51" t="n">
        <v>3.69</v>
      </c>
      <c r="U63" s="51" t="n">
        <v>506.82</v>
      </c>
      <c r="V63" s="51" t="n">
        <v>552.8</v>
      </c>
      <c r="W63" s="51" t="n">
        <v>44.13</v>
      </c>
      <c r="X63" s="51" t="n">
        <v>43.99</v>
      </c>
      <c r="Y63" s="51" t="n">
        <v>158.38</v>
      </c>
      <c r="Z63" s="51" t="n">
        <v>4.29</v>
      </c>
      <c r="AA63" s="51" t="n">
        <v>16.02</v>
      </c>
      <c r="AB63" s="51" t="n">
        <v>1956.05</v>
      </c>
      <c r="AC63" s="51" t="n">
        <v>432.98</v>
      </c>
      <c r="AD63" s="51" t="n">
        <v>1.01</v>
      </c>
      <c r="AE63" s="51" t="n">
        <v>0.32</v>
      </c>
      <c r="AF63" s="51" t="n">
        <v>0.14</v>
      </c>
      <c r="AG63" s="51" t="n">
        <v>2.01</v>
      </c>
      <c r="AH63" s="51" t="n">
        <v>4.82</v>
      </c>
      <c r="AI63" s="51" t="n">
        <v>11.67</v>
      </c>
      <c r="AJ63" s="52" t="n">
        <v>0</v>
      </c>
      <c r="AK63" s="52" t="n">
        <v>650.4</v>
      </c>
      <c r="AL63" s="52" t="n">
        <v>570.3</v>
      </c>
      <c r="AM63" s="52" t="n">
        <v>885.8</v>
      </c>
      <c r="AN63" s="52" t="n">
        <v>779.5</v>
      </c>
      <c r="AO63" s="52" t="n">
        <v>242.39</v>
      </c>
      <c r="AP63" s="52" t="n">
        <v>479.63</v>
      </c>
      <c r="AQ63" s="52" t="n">
        <v>151.47</v>
      </c>
      <c r="AR63" s="52" t="n">
        <v>542.87</v>
      </c>
      <c r="AS63" s="52" t="n">
        <v>575.72</v>
      </c>
      <c r="AT63" s="52" t="n">
        <v>649.7</v>
      </c>
      <c r="AU63" s="52" t="n">
        <v>981.91</v>
      </c>
      <c r="AV63" s="52" t="n">
        <v>382.62</v>
      </c>
      <c r="AW63" s="52" t="n">
        <v>538.86</v>
      </c>
      <c r="AX63" s="52" t="n">
        <v>2372.93</v>
      </c>
      <c r="AY63" s="52" t="n">
        <v>85.57</v>
      </c>
      <c r="AZ63" s="52" t="n">
        <v>729.02</v>
      </c>
      <c r="BA63" s="52" t="n">
        <v>516.86</v>
      </c>
      <c r="BB63" s="52" t="n">
        <v>387.53</v>
      </c>
      <c r="BC63" s="52" t="n">
        <v>188.16</v>
      </c>
      <c r="BD63" s="52" t="n">
        <v>0.1</v>
      </c>
      <c r="BE63" s="52" t="n">
        <v>0.02</v>
      </c>
      <c r="BF63" s="52" t="n">
        <v>0.02</v>
      </c>
      <c r="BG63" s="52" t="n">
        <v>0.05</v>
      </c>
      <c r="BH63" s="52" t="n">
        <v>0.06</v>
      </c>
      <c r="BI63" s="52" t="n">
        <v>0.21</v>
      </c>
      <c r="BJ63" s="52" t="n">
        <v>0</v>
      </c>
      <c r="BK63" s="52" t="n">
        <v>0.72</v>
      </c>
      <c r="BL63" s="52" t="n">
        <v>0</v>
      </c>
      <c r="BM63" s="52" t="n">
        <v>0.2</v>
      </c>
      <c r="BN63" s="52" t="n">
        <v>0.01</v>
      </c>
      <c r="BO63" s="52" t="n">
        <v>0</v>
      </c>
      <c r="BP63" s="52" t="n">
        <v>0</v>
      </c>
      <c r="BQ63" s="52" t="n">
        <v>0.02</v>
      </c>
      <c r="BR63" s="52" t="n">
        <v>0.08</v>
      </c>
      <c r="BS63" s="52" t="n">
        <v>0.65</v>
      </c>
      <c r="BT63" s="52" t="n">
        <v>0</v>
      </c>
      <c r="BU63" s="52" t="n">
        <v>0</v>
      </c>
      <c r="BV63" s="52" t="n">
        <v>0.26</v>
      </c>
      <c r="BW63" s="52" t="n">
        <v>0.03</v>
      </c>
      <c r="BX63" s="52" t="n">
        <v>0</v>
      </c>
      <c r="BY63" s="52" t="n">
        <v>0</v>
      </c>
      <c r="BZ63" s="52" t="n">
        <v>0</v>
      </c>
      <c r="CA63" s="52" t="n">
        <v>0</v>
      </c>
      <c r="CB63" s="52" t="n">
        <v>449.32</v>
      </c>
      <c r="CC63" s="32"/>
      <c r="CD63" s="32"/>
      <c r="CE63" s="52" t="n">
        <v>342.03</v>
      </c>
      <c r="CF63" s="52"/>
      <c r="CG63" s="52" t="n">
        <v>47.52</v>
      </c>
      <c r="CH63" s="52" t="n">
        <v>31.76</v>
      </c>
      <c r="CI63" s="52" t="n">
        <v>39.64</v>
      </c>
      <c r="CJ63" s="52" t="n">
        <v>3929.4</v>
      </c>
      <c r="CK63" s="52" t="n">
        <v>2125.56</v>
      </c>
      <c r="CL63" s="52" t="n">
        <v>3027.48</v>
      </c>
      <c r="CM63" s="52" t="n">
        <v>120.49</v>
      </c>
      <c r="CN63" s="52" t="n">
        <v>90.01</v>
      </c>
      <c r="CO63" s="52" t="n">
        <v>105.31</v>
      </c>
      <c r="CP63" s="52" t="n">
        <v>10</v>
      </c>
      <c r="CQ63" s="52" t="n">
        <v>0.75</v>
      </c>
    </row>
    <row r="64" customFormat="false" ht="14.4" hidden="true" customHeight="false" outlineLevel="0" collapsed="false">
      <c r="A64" s="28"/>
      <c r="B64" s="53" t="s">
        <v>112</v>
      </c>
      <c r="C64" s="30"/>
      <c r="D64" s="30" t="n">
        <v>19.25</v>
      </c>
      <c r="E64" s="30" t="n">
        <v>0</v>
      </c>
      <c r="F64" s="30" t="n">
        <v>19.75</v>
      </c>
      <c r="G64" s="30" t="n">
        <v>0</v>
      </c>
      <c r="H64" s="30" t="n">
        <v>83.75</v>
      </c>
      <c r="I64" s="31" t="n">
        <v>587.5</v>
      </c>
      <c r="V64" s="5" t="n">
        <v>0</v>
      </c>
      <c r="W64" s="5" t="n">
        <v>0</v>
      </c>
      <c r="X64" s="5" t="n">
        <v>0</v>
      </c>
      <c r="Y64" s="5" t="n">
        <v>0</v>
      </c>
      <c r="Z64" s="5" t="n">
        <v>0</v>
      </c>
      <c r="AA64" s="5" t="n">
        <v>0</v>
      </c>
      <c r="AB64" s="5" t="n">
        <v>0</v>
      </c>
      <c r="AC64" s="5" t="n">
        <v>175</v>
      </c>
      <c r="AD64" s="5" t="n">
        <v>0</v>
      </c>
      <c r="AE64" s="5" t="n">
        <v>0.3</v>
      </c>
      <c r="AF64" s="5" t="n">
        <v>0.35</v>
      </c>
      <c r="AI64" s="5" t="n">
        <v>15</v>
      </c>
      <c r="CI64" s="6" t="n">
        <v>0</v>
      </c>
      <c r="CL64" s="6" t="n">
        <v>0</v>
      </c>
      <c r="CO64" s="6" t="n">
        <v>0</v>
      </c>
    </row>
    <row r="65" customFormat="false" ht="14.4" hidden="true" customHeight="false" outlineLevel="0" collapsed="false">
      <c r="A65" s="28"/>
      <c r="B65" s="53" t="s">
        <v>113</v>
      </c>
      <c r="C65" s="30"/>
      <c r="D65" s="30" t="n">
        <f aca="false">D63-D64</f>
        <v>-3.09</v>
      </c>
      <c r="E65" s="30" t="n">
        <f aca="false">E63-E64</f>
        <v>7.82</v>
      </c>
      <c r="F65" s="30" t="n">
        <f aca="false">F63-F64</f>
        <v>-1.6</v>
      </c>
      <c r="G65" s="30" t="n">
        <f aca="false">G63-G64</f>
        <v>1.27</v>
      </c>
      <c r="H65" s="30" t="n">
        <f aca="false">H63-H64</f>
        <v>-16.14</v>
      </c>
      <c r="I65" s="31" t="n">
        <f aca="false">I63-I64</f>
        <v>-116.862468</v>
      </c>
      <c r="V65" s="5" t="n">
        <f aca="false">V63-V64</f>
        <v>552.8</v>
      </c>
      <c r="W65" s="5" t="n">
        <f aca="false">W63-W64</f>
        <v>44.13</v>
      </c>
      <c r="X65" s="5" t="n">
        <f aca="false">X63-X64</f>
        <v>43.99</v>
      </c>
      <c r="Y65" s="5" t="n">
        <f aca="false">Y63-Y64</f>
        <v>158.38</v>
      </c>
      <c r="Z65" s="5" t="n">
        <f aca="false">Z63-Z64</f>
        <v>4.29</v>
      </c>
      <c r="AA65" s="5" t="n">
        <f aca="false">AA63-AA64</f>
        <v>16.02</v>
      </c>
      <c r="AB65" s="5" t="n">
        <f aca="false">AB63-AB64</f>
        <v>1956.05</v>
      </c>
      <c r="AC65" s="5" t="n">
        <f aca="false">AC63-AC64</f>
        <v>257.98</v>
      </c>
      <c r="AD65" s="5" t="n">
        <f aca="false">AD63-AD64</f>
        <v>1.01</v>
      </c>
      <c r="AE65" s="5" t="n">
        <f aca="false">AE63-AE64</f>
        <v>0.02</v>
      </c>
      <c r="AF65" s="5" t="n">
        <f aca="false">AF63-AF64</f>
        <v>-0.21</v>
      </c>
      <c r="AI65" s="5" t="n">
        <f aca="false">AI63-AI64</f>
        <v>-3.33</v>
      </c>
      <c r="CI65" s="6" t="n">
        <f aca="false">CI63-CI64</f>
        <v>39.64</v>
      </c>
      <c r="CL65" s="6" t="n">
        <f aca="false">CL63-CL64</f>
        <v>3027.48</v>
      </c>
      <c r="CO65" s="6" t="n">
        <f aca="false">CO63-CO64</f>
        <v>105.31</v>
      </c>
    </row>
    <row r="66" customFormat="false" ht="14.4" hidden="true" customHeight="false" outlineLevel="0" collapsed="false">
      <c r="A66" s="28"/>
      <c r="B66" s="53" t="s">
        <v>114</v>
      </c>
      <c r="C66" s="30"/>
      <c r="D66" s="30" t="n">
        <v>13</v>
      </c>
      <c r="E66" s="30"/>
      <c r="F66" s="30" t="n">
        <v>40</v>
      </c>
      <c r="G66" s="30"/>
      <c r="H66" s="30" t="n">
        <v>47</v>
      </c>
      <c r="I66" s="31"/>
    </row>
    <row r="67" customFormat="false" ht="14.4" hidden="false" customHeight="false" outlineLevel="0" collapsed="false">
      <c r="A67" s="28"/>
      <c r="B67" s="53"/>
      <c r="C67" s="30"/>
      <c r="D67" s="30"/>
      <c r="E67" s="30"/>
      <c r="F67" s="30"/>
      <c r="G67" s="30"/>
      <c r="H67" s="30"/>
      <c r="I67" s="31"/>
    </row>
    <row r="68" customFormat="false" ht="14.4" hidden="false" customHeight="true" outlineLevel="0" collapsed="false">
      <c r="A68" s="28"/>
      <c r="B68" s="29" t="s">
        <v>144</v>
      </c>
      <c r="C68" s="54" t="s">
        <v>116</v>
      </c>
      <c r="D68" s="22" t="s">
        <v>117</v>
      </c>
      <c r="E68" s="22"/>
      <c r="F68" s="22" t="s">
        <v>118</v>
      </c>
      <c r="G68" s="22"/>
      <c r="H68" s="55" t="s">
        <v>119</v>
      </c>
      <c r="I68" s="55" t="s">
        <v>120</v>
      </c>
    </row>
    <row r="69" customFormat="false" ht="14.4" hidden="false" customHeight="false" outlineLevel="0" collapsed="false">
      <c r="A69" s="33"/>
      <c r="B69" s="34" t="s">
        <v>100</v>
      </c>
      <c r="C69" s="35"/>
      <c r="D69" s="35"/>
      <c r="E69" s="35"/>
      <c r="F69" s="35"/>
      <c r="G69" s="35"/>
      <c r="H69" s="35"/>
      <c r="I69" s="36"/>
    </row>
    <row r="70" customFormat="false" ht="14.4" hidden="false" customHeight="false" outlineLevel="0" collapsed="false">
      <c r="A70" s="37" t="s">
        <v>101</v>
      </c>
      <c r="B70" s="38" t="s">
        <v>102</v>
      </c>
      <c r="C70" s="39" t="s">
        <v>103</v>
      </c>
      <c r="D70" s="35" t="n">
        <v>7.46</v>
      </c>
      <c r="E70" s="35" t="n">
        <v>4.68</v>
      </c>
      <c r="F70" s="35" t="n">
        <v>12.23</v>
      </c>
      <c r="G70" s="35" t="n">
        <v>0.33</v>
      </c>
      <c r="H70" s="35" t="n">
        <v>17.33</v>
      </c>
      <c r="I70" s="36" t="n">
        <v>211.69688</v>
      </c>
      <c r="J70" s="40" t="n">
        <v>7.38</v>
      </c>
      <c r="K70" s="41" t="n">
        <v>0.22</v>
      </c>
      <c r="L70" s="41" t="n">
        <v>0</v>
      </c>
      <c r="M70" s="41" t="n">
        <v>0</v>
      </c>
      <c r="N70" s="41" t="n">
        <v>0.53</v>
      </c>
      <c r="O70" s="41" t="n">
        <v>16.72</v>
      </c>
      <c r="P70" s="41" t="n">
        <v>0.07</v>
      </c>
      <c r="Q70" s="41" t="n">
        <v>0</v>
      </c>
      <c r="R70" s="41" t="n">
        <v>0</v>
      </c>
      <c r="S70" s="41" t="n">
        <v>0.35</v>
      </c>
      <c r="T70" s="41" t="n">
        <v>1.55</v>
      </c>
      <c r="U70" s="41" t="n">
        <v>193.78</v>
      </c>
      <c r="V70" s="41" t="n">
        <v>20.48</v>
      </c>
      <c r="W70" s="41" t="n">
        <v>177.2</v>
      </c>
      <c r="X70" s="41" t="n">
        <v>9.61</v>
      </c>
      <c r="Y70" s="41" t="n">
        <v>107.88</v>
      </c>
      <c r="Z70" s="41" t="n">
        <v>0.14</v>
      </c>
      <c r="AA70" s="41" t="n">
        <v>76.71</v>
      </c>
      <c r="AB70" s="41" t="n">
        <v>59.72</v>
      </c>
      <c r="AC70" s="41" t="n">
        <v>86.6</v>
      </c>
      <c r="AD70" s="41" t="n">
        <v>0.17</v>
      </c>
      <c r="AE70" s="41" t="n">
        <v>0.01</v>
      </c>
      <c r="AF70" s="41" t="n">
        <v>0.08</v>
      </c>
      <c r="AG70" s="41" t="n">
        <v>0.04</v>
      </c>
      <c r="AH70" s="41" t="n">
        <v>1.21</v>
      </c>
      <c r="AI70" s="41" t="n">
        <v>0.12</v>
      </c>
      <c r="AJ70" s="42" t="n">
        <v>0</v>
      </c>
      <c r="AK70" s="42" t="n">
        <v>413.2</v>
      </c>
      <c r="AL70" s="42" t="n">
        <v>348.68</v>
      </c>
      <c r="AM70" s="42" t="n">
        <v>624.14</v>
      </c>
      <c r="AN70" s="42" t="n">
        <v>351.82</v>
      </c>
      <c r="AO70" s="42" t="n">
        <v>141.75</v>
      </c>
      <c r="AP70" s="42" t="n">
        <v>255.09</v>
      </c>
      <c r="AQ70" s="42" t="n">
        <v>158.56</v>
      </c>
      <c r="AR70" s="42" t="n">
        <v>390.97</v>
      </c>
      <c r="AS70" s="42" t="n">
        <v>231.05</v>
      </c>
      <c r="AT70" s="42" t="n">
        <v>286.68</v>
      </c>
      <c r="AU70" s="42" t="n">
        <v>387.29</v>
      </c>
      <c r="AV70" s="42" t="n">
        <v>183.06</v>
      </c>
      <c r="AW70" s="42" t="n">
        <v>192.75</v>
      </c>
      <c r="AX70" s="42" t="n">
        <v>1764.18</v>
      </c>
      <c r="AY70" s="42" t="n">
        <v>0</v>
      </c>
      <c r="AZ70" s="42" t="n">
        <v>757.74</v>
      </c>
      <c r="BA70" s="42" t="n">
        <v>350.79</v>
      </c>
      <c r="BB70" s="42" t="n">
        <v>326.74</v>
      </c>
      <c r="BC70" s="42" t="n">
        <v>101.65</v>
      </c>
      <c r="BD70" s="42" t="n">
        <v>0.27</v>
      </c>
      <c r="BE70" s="42" t="n">
        <v>0.14</v>
      </c>
      <c r="BF70" s="42" t="n">
        <v>0.13</v>
      </c>
      <c r="BG70" s="42" t="n">
        <v>0.34</v>
      </c>
      <c r="BH70" s="42" t="n">
        <v>0.4</v>
      </c>
      <c r="BI70" s="42" t="n">
        <v>1.38</v>
      </c>
      <c r="BJ70" s="42" t="n">
        <v>0.07</v>
      </c>
      <c r="BK70" s="42" t="n">
        <v>3.47</v>
      </c>
      <c r="BL70" s="42" t="n">
        <v>0.02</v>
      </c>
      <c r="BM70" s="42" t="n">
        <v>0.96</v>
      </c>
      <c r="BN70" s="42" t="n">
        <v>0.02</v>
      </c>
      <c r="BO70" s="42" t="n">
        <v>0</v>
      </c>
      <c r="BP70" s="42" t="n">
        <v>0</v>
      </c>
      <c r="BQ70" s="42" t="n">
        <v>0.24</v>
      </c>
      <c r="BR70" s="42" t="n">
        <v>0.36</v>
      </c>
      <c r="BS70" s="42" t="n">
        <v>2.74</v>
      </c>
      <c r="BT70" s="42" t="n">
        <v>0</v>
      </c>
      <c r="BU70" s="42" t="n">
        <v>0</v>
      </c>
      <c r="BV70" s="42" t="n">
        <v>0.35</v>
      </c>
      <c r="BW70" s="42" t="n">
        <v>0.01</v>
      </c>
      <c r="BX70" s="42" t="n">
        <v>0</v>
      </c>
      <c r="BY70" s="42" t="n">
        <v>0</v>
      </c>
      <c r="BZ70" s="42" t="n">
        <v>0</v>
      </c>
      <c r="CA70" s="42" t="n">
        <v>0</v>
      </c>
      <c r="CB70" s="42" t="n">
        <v>23.97</v>
      </c>
      <c r="CC70" s="43"/>
      <c r="CD70" s="43"/>
      <c r="CE70" s="42" t="n">
        <v>86.66</v>
      </c>
      <c r="CF70" s="42"/>
      <c r="CG70" s="42" t="n">
        <v>0.7</v>
      </c>
      <c r="CH70" s="42" t="n">
        <v>0.55</v>
      </c>
      <c r="CI70" s="42" t="n">
        <v>0.63</v>
      </c>
      <c r="CJ70" s="42" t="n">
        <v>1080</v>
      </c>
      <c r="CK70" s="42" t="n">
        <v>593.7</v>
      </c>
      <c r="CL70" s="42" t="n">
        <v>836.85</v>
      </c>
      <c r="CM70" s="42" t="n">
        <v>6.95</v>
      </c>
      <c r="CN70" s="42" t="n">
        <v>5.97</v>
      </c>
      <c r="CO70" s="42" t="n">
        <v>6.46</v>
      </c>
      <c r="CP70" s="42" t="n">
        <v>0</v>
      </c>
      <c r="CQ70" s="42" t="n">
        <v>0</v>
      </c>
    </row>
    <row r="71" customFormat="false" ht="14.4" hidden="false" customHeight="false" outlineLevel="0" collapsed="false">
      <c r="A71" s="33" t="s">
        <v>145</v>
      </c>
      <c r="B71" s="38" t="s">
        <v>146</v>
      </c>
      <c r="C71" s="35" t="s">
        <v>106</v>
      </c>
      <c r="D71" s="35" t="n">
        <v>6.12</v>
      </c>
      <c r="E71" s="35" t="n">
        <v>2.41</v>
      </c>
      <c r="F71" s="35" t="n">
        <v>5.39</v>
      </c>
      <c r="G71" s="35" t="n">
        <v>0.53</v>
      </c>
      <c r="H71" s="35" t="n">
        <v>34.52</v>
      </c>
      <c r="I71" s="36" t="n">
        <v>206.1324118</v>
      </c>
      <c r="J71" s="40" t="n">
        <v>3.74</v>
      </c>
      <c r="K71" s="41" t="n">
        <v>0.09</v>
      </c>
      <c r="L71" s="41" t="n">
        <v>0</v>
      </c>
      <c r="M71" s="41" t="n">
        <v>0</v>
      </c>
      <c r="N71" s="41" t="n">
        <v>7.69</v>
      </c>
      <c r="O71" s="41" t="n">
        <v>23.8</v>
      </c>
      <c r="P71" s="41" t="n">
        <v>3.02</v>
      </c>
      <c r="Q71" s="41" t="n">
        <v>0</v>
      </c>
      <c r="R71" s="41" t="n">
        <v>0</v>
      </c>
      <c r="S71" s="41" t="n">
        <v>0.08</v>
      </c>
      <c r="T71" s="41" t="n">
        <v>1.64</v>
      </c>
      <c r="U71" s="41" t="n">
        <v>246.19</v>
      </c>
      <c r="V71" s="41" t="n">
        <v>180.55</v>
      </c>
      <c r="W71" s="41" t="n">
        <v>118.09</v>
      </c>
      <c r="X71" s="41" t="n">
        <v>27.92</v>
      </c>
      <c r="Y71" s="41" t="n">
        <v>187.96</v>
      </c>
      <c r="Z71" s="41" t="n">
        <v>0.74</v>
      </c>
      <c r="AA71" s="41" t="n">
        <v>19.68</v>
      </c>
      <c r="AB71" s="41" t="n">
        <v>16.4</v>
      </c>
      <c r="AC71" s="41" t="n">
        <v>36.49</v>
      </c>
      <c r="AD71" s="41" t="n">
        <v>0.66</v>
      </c>
      <c r="AE71" s="41" t="n">
        <v>0.1</v>
      </c>
      <c r="AF71" s="41" t="n">
        <v>0.13</v>
      </c>
      <c r="AG71" s="41" t="n">
        <v>0.95</v>
      </c>
      <c r="AH71" s="41" t="n">
        <v>2.59</v>
      </c>
      <c r="AI71" s="41" t="n">
        <v>0.43</v>
      </c>
      <c r="AJ71" s="42" t="n">
        <v>0</v>
      </c>
      <c r="AK71" s="42" t="n">
        <v>312.25</v>
      </c>
      <c r="AL71" s="42" t="n">
        <v>304.89</v>
      </c>
      <c r="AM71" s="42" t="n">
        <v>412.22</v>
      </c>
      <c r="AN71" s="42" t="n">
        <v>307.74</v>
      </c>
      <c r="AO71" s="42" t="n">
        <v>119.36</v>
      </c>
      <c r="AP71" s="42" t="n">
        <v>198.37</v>
      </c>
      <c r="AQ71" s="42" t="n">
        <v>81.05</v>
      </c>
      <c r="AR71" s="42" t="n">
        <v>314.56</v>
      </c>
      <c r="AS71" s="42" t="n">
        <v>157.47</v>
      </c>
      <c r="AT71" s="42" t="n">
        <v>189.85</v>
      </c>
      <c r="AU71" s="42" t="n">
        <v>246.93</v>
      </c>
      <c r="AV71" s="42" t="n">
        <v>89.99</v>
      </c>
      <c r="AW71" s="42" t="n">
        <v>158.94</v>
      </c>
      <c r="AX71" s="42" t="n">
        <v>928.51</v>
      </c>
      <c r="AY71" s="42" t="n">
        <v>0</v>
      </c>
      <c r="AZ71" s="42" t="n">
        <v>506.72</v>
      </c>
      <c r="BA71" s="42" t="n">
        <v>152.39</v>
      </c>
      <c r="BB71" s="42" t="n">
        <v>259.07</v>
      </c>
      <c r="BC71" s="42" t="n">
        <v>97.51</v>
      </c>
      <c r="BD71" s="42" t="n">
        <v>0.1</v>
      </c>
      <c r="BE71" s="42" t="n">
        <v>0.04</v>
      </c>
      <c r="BF71" s="42" t="n">
        <v>0.02</v>
      </c>
      <c r="BG71" s="42" t="n">
        <v>0.05</v>
      </c>
      <c r="BH71" s="42" t="n">
        <v>0.06</v>
      </c>
      <c r="BI71" s="42" t="n">
        <v>0.29</v>
      </c>
      <c r="BJ71" s="42" t="n">
        <v>0</v>
      </c>
      <c r="BK71" s="42" t="n">
        <v>0.8</v>
      </c>
      <c r="BL71" s="42" t="n">
        <v>0</v>
      </c>
      <c r="BM71" s="42" t="n">
        <v>0.25</v>
      </c>
      <c r="BN71" s="42" t="n">
        <v>0</v>
      </c>
      <c r="BO71" s="42" t="n">
        <v>0</v>
      </c>
      <c r="BP71" s="42" t="n">
        <v>0</v>
      </c>
      <c r="BQ71" s="42" t="n">
        <v>0.06</v>
      </c>
      <c r="BR71" s="42" t="n">
        <v>0.08</v>
      </c>
      <c r="BS71" s="42" t="n">
        <v>0.65</v>
      </c>
      <c r="BT71" s="42" t="n">
        <v>0</v>
      </c>
      <c r="BU71" s="42" t="n">
        <v>0</v>
      </c>
      <c r="BV71" s="42" t="n">
        <v>0.04</v>
      </c>
      <c r="BW71" s="42" t="n">
        <v>0</v>
      </c>
      <c r="BX71" s="42" t="n">
        <v>0</v>
      </c>
      <c r="BY71" s="42" t="n">
        <v>0</v>
      </c>
      <c r="BZ71" s="42" t="n">
        <v>0</v>
      </c>
      <c r="CA71" s="42" t="n">
        <v>0</v>
      </c>
      <c r="CB71" s="42" t="n">
        <v>181.76</v>
      </c>
      <c r="CC71" s="43"/>
      <c r="CD71" s="43"/>
      <c r="CE71" s="42" t="n">
        <v>22.41</v>
      </c>
      <c r="CF71" s="42"/>
      <c r="CG71" s="42" t="n">
        <v>35.09</v>
      </c>
      <c r="CH71" s="42" t="n">
        <v>14.88</v>
      </c>
      <c r="CI71" s="42" t="n">
        <v>24.99</v>
      </c>
      <c r="CJ71" s="42" t="n">
        <v>2201.36</v>
      </c>
      <c r="CK71" s="42" t="n">
        <v>1007.52</v>
      </c>
      <c r="CL71" s="42" t="n">
        <v>1604.44</v>
      </c>
      <c r="CM71" s="42" t="n">
        <v>46.34</v>
      </c>
      <c r="CN71" s="42" t="n">
        <v>24.47</v>
      </c>
      <c r="CO71" s="42" t="n">
        <v>35.41</v>
      </c>
      <c r="CP71" s="42" t="n">
        <v>4.1</v>
      </c>
      <c r="CQ71" s="42" t="n">
        <v>0.51</v>
      </c>
    </row>
    <row r="72" customFormat="false" ht="14.4" hidden="false" customHeight="false" outlineLevel="0" collapsed="false">
      <c r="A72" s="33" t="s">
        <v>147</v>
      </c>
      <c r="B72" s="38" t="s">
        <v>148</v>
      </c>
      <c r="C72" s="35" t="str">
        <f aca="false">"200"</f>
        <v>200</v>
      </c>
      <c r="D72" s="35" t="n">
        <v>0.12</v>
      </c>
      <c r="E72" s="35" t="n">
        <v>0</v>
      </c>
      <c r="F72" s="35" t="n">
        <v>0.02</v>
      </c>
      <c r="G72" s="35" t="n">
        <v>0.02</v>
      </c>
      <c r="H72" s="35" t="n">
        <v>9.83</v>
      </c>
      <c r="I72" s="36" t="n">
        <v>38.659836097561</v>
      </c>
      <c r="J72" s="40" t="n">
        <v>0</v>
      </c>
      <c r="K72" s="41" t="n">
        <v>0</v>
      </c>
      <c r="L72" s="41" t="n">
        <v>0</v>
      </c>
      <c r="M72" s="41" t="n">
        <v>0</v>
      </c>
      <c r="N72" s="41" t="n">
        <v>9.7</v>
      </c>
      <c r="O72" s="41" t="n">
        <v>0</v>
      </c>
      <c r="P72" s="41" t="n">
        <v>0.13</v>
      </c>
      <c r="Q72" s="41" t="n">
        <v>0</v>
      </c>
      <c r="R72" s="41" t="n">
        <v>0</v>
      </c>
      <c r="S72" s="41" t="n">
        <v>0.28</v>
      </c>
      <c r="T72" s="41" t="n">
        <v>0.06</v>
      </c>
      <c r="U72" s="41" t="n">
        <v>0.63</v>
      </c>
      <c r="V72" s="41" t="n">
        <v>8.16</v>
      </c>
      <c r="W72" s="41" t="n">
        <v>2.18</v>
      </c>
      <c r="X72" s="41" t="n">
        <v>0.56</v>
      </c>
      <c r="Y72" s="41" t="n">
        <v>1</v>
      </c>
      <c r="Z72" s="41" t="n">
        <v>0.06</v>
      </c>
      <c r="AA72" s="41" t="n">
        <v>0</v>
      </c>
      <c r="AB72" s="41" t="n">
        <v>0.44</v>
      </c>
      <c r="AC72" s="41" t="n">
        <v>0.1</v>
      </c>
      <c r="AD72" s="41" t="n">
        <v>0.01</v>
      </c>
      <c r="AE72" s="41" t="n">
        <v>0</v>
      </c>
      <c r="AF72" s="41" t="n">
        <v>0</v>
      </c>
      <c r="AG72" s="41" t="n">
        <v>0</v>
      </c>
      <c r="AH72" s="41" t="n">
        <v>0.01</v>
      </c>
      <c r="AI72" s="41" t="n">
        <v>0.78</v>
      </c>
      <c r="AJ72" s="42" t="n">
        <v>0</v>
      </c>
      <c r="AK72" s="42" t="n">
        <v>0.67</v>
      </c>
      <c r="AL72" s="42" t="n">
        <v>0.76</v>
      </c>
      <c r="AM72" s="42" t="n">
        <v>0.62</v>
      </c>
      <c r="AN72" s="42" t="n">
        <v>1.15</v>
      </c>
      <c r="AO72" s="42" t="n">
        <v>0.29</v>
      </c>
      <c r="AP72" s="42" t="n">
        <v>1.2</v>
      </c>
      <c r="AQ72" s="42" t="n">
        <v>0</v>
      </c>
      <c r="AR72" s="42" t="n">
        <v>1.53</v>
      </c>
      <c r="AS72" s="42" t="n">
        <v>0</v>
      </c>
      <c r="AT72" s="42" t="n">
        <v>0</v>
      </c>
      <c r="AU72" s="42" t="n">
        <v>0</v>
      </c>
      <c r="AV72" s="42" t="n">
        <v>0.86</v>
      </c>
      <c r="AW72" s="42" t="n">
        <v>0</v>
      </c>
      <c r="AX72" s="42" t="n">
        <v>0</v>
      </c>
      <c r="AY72" s="42" t="n">
        <v>0</v>
      </c>
      <c r="AZ72" s="42" t="n">
        <v>0</v>
      </c>
      <c r="BA72" s="42" t="n">
        <v>0</v>
      </c>
      <c r="BB72" s="42" t="n">
        <v>0</v>
      </c>
      <c r="BC72" s="42" t="n">
        <v>0</v>
      </c>
      <c r="BD72" s="42" t="n">
        <v>0</v>
      </c>
      <c r="BE72" s="42" t="n">
        <v>0</v>
      </c>
      <c r="BF72" s="42" t="n">
        <v>0</v>
      </c>
      <c r="BG72" s="42" t="n">
        <v>0</v>
      </c>
      <c r="BH72" s="42" t="n">
        <v>0</v>
      </c>
      <c r="BI72" s="42" t="n">
        <v>0</v>
      </c>
      <c r="BJ72" s="42" t="n">
        <v>0</v>
      </c>
      <c r="BK72" s="42" t="n">
        <v>0</v>
      </c>
      <c r="BL72" s="42" t="n">
        <v>0</v>
      </c>
      <c r="BM72" s="42" t="n">
        <v>0</v>
      </c>
      <c r="BN72" s="42" t="n">
        <v>0</v>
      </c>
      <c r="BO72" s="42" t="n">
        <v>0</v>
      </c>
      <c r="BP72" s="42" t="n">
        <v>0</v>
      </c>
      <c r="BQ72" s="42" t="n">
        <v>0</v>
      </c>
      <c r="BR72" s="42" t="n">
        <v>0</v>
      </c>
      <c r="BS72" s="42" t="n">
        <v>0</v>
      </c>
      <c r="BT72" s="42" t="n">
        <v>0</v>
      </c>
      <c r="BU72" s="42" t="n">
        <v>0</v>
      </c>
      <c r="BV72" s="42" t="n">
        <v>0</v>
      </c>
      <c r="BW72" s="42" t="n">
        <v>0</v>
      </c>
      <c r="BX72" s="42" t="n">
        <v>0</v>
      </c>
      <c r="BY72" s="42" t="n">
        <v>0</v>
      </c>
      <c r="BZ72" s="42" t="n">
        <v>0</v>
      </c>
      <c r="CA72" s="42" t="n">
        <v>0</v>
      </c>
      <c r="CB72" s="42" t="n">
        <v>199.45</v>
      </c>
      <c r="CC72" s="43"/>
      <c r="CD72" s="43"/>
      <c r="CE72" s="42" t="n">
        <v>0.07</v>
      </c>
      <c r="CF72" s="42"/>
      <c r="CG72" s="42" t="n">
        <v>4.3</v>
      </c>
      <c r="CH72" s="42" t="n">
        <v>4.15</v>
      </c>
      <c r="CI72" s="42" t="n">
        <v>4.23</v>
      </c>
      <c r="CJ72" s="42" t="n">
        <v>495.57</v>
      </c>
      <c r="CK72" s="42" t="n">
        <v>191.59</v>
      </c>
      <c r="CL72" s="42" t="n">
        <v>343.58</v>
      </c>
      <c r="CM72" s="42" t="n">
        <v>44.44</v>
      </c>
      <c r="CN72" s="42" t="n">
        <v>26.58</v>
      </c>
      <c r="CO72" s="42" t="n">
        <v>35.51</v>
      </c>
      <c r="CP72" s="42" t="n">
        <v>9.76</v>
      </c>
      <c r="CQ72" s="42" t="n">
        <v>0</v>
      </c>
    </row>
    <row r="73" customFormat="false" ht="14.4" hidden="false" customHeight="false" outlineLevel="0" collapsed="false">
      <c r="A73" s="33" t="str">
        <f aca="false">"-"</f>
        <v>-</v>
      </c>
      <c r="B73" s="38" t="s">
        <v>109</v>
      </c>
      <c r="C73" s="35" t="str">
        <f aca="false">"20"</f>
        <v>20</v>
      </c>
      <c r="D73" s="35" t="n">
        <v>1.32</v>
      </c>
      <c r="E73" s="35" t="n">
        <v>0</v>
      </c>
      <c r="F73" s="35" t="n">
        <v>0.24</v>
      </c>
      <c r="G73" s="35" t="n">
        <v>0.24</v>
      </c>
      <c r="H73" s="35" t="n">
        <v>8.34</v>
      </c>
      <c r="I73" s="36" t="n">
        <v>38.676</v>
      </c>
      <c r="J73" s="40" t="n">
        <v>0.04</v>
      </c>
      <c r="K73" s="41" t="n">
        <v>0</v>
      </c>
      <c r="L73" s="41" t="n">
        <v>0</v>
      </c>
      <c r="M73" s="41" t="n">
        <v>0</v>
      </c>
      <c r="N73" s="41" t="n">
        <v>0.24</v>
      </c>
      <c r="O73" s="41" t="n">
        <v>6.44</v>
      </c>
      <c r="P73" s="41" t="n">
        <v>1.66</v>
      </c>
      <c r="Q73" s="41" t="n">
        <v>0</v>
      </c>
      <c r="R73" s="41" t="n">
        <v>0</v>
      </c>
      <c r="S73" s="41" t="n">
        <v>0.2</v>
      </c>
      <c r="T73" s="41" t="n">
        <v>0.5</v>
      </c>
      <c r="U73" s="41" t="n">
        <v>122</v>
      </c>
      <c r="V73" s="41" t="n">
        <v>49</v>
      </c>
      <c r="W73" s="41" t="n">
        <v>7</v>
      </c>
      <c r="X73" s="41" t="n">
        <v>9.4</v>
      </c>
      <c r="Y73" s="41" t="n">
        <v>31.6</v>
      </c>
      <c r="Z73" s="41" t="n">
        <v>0.78</v>
      </c>
      <c r="AA73" s="41" t="n">
        <v>0</v>
      </c>
      <c r="AB73" s="41" t="n">
        <v>1</v>
      </c>
      <c r="AC73" s="41" t="n">
        <v>0.2</v>
      </c>
      <c r="AD73" s="41" t="n">
        <v>0.28</v>
      </c>
      <c r="AE73" s="41" t="n">
        <v>0.04</v>
      </c>
      <c r="AF73" s="41" t="n">
        <v>0.02</v>
      </c>
      <c r="AG73" s="41" t="n">
        <v>0.14</v>
      </c>
      <c r="AH73" s="41" t="n">
        <v>0.4</v>
      </c>
      <c r="AI73" s="41" t="n">
        <v>0</v>
      </c>
      <c r="AJ73" s="42" t="n">
        <v>0</v>
      </c>
      <c r="AK73" s="42" t="n">
        <v>64.4</v>
      </c>
      <c r="AL73" s="42" t="n">
        <v>49.6</v>
      </c>
      <c r="AM73" s="42" t="n">
        <v>85.4</v>
      </c>
      <c r="AN73" s="42" t="n">
        <v>44.6</v>
      </c>
      <c r="AO73" s="42" t="n">
        <v>18.6</v>
      </c>
      <c r="AP73" s="42" t="n">
        <v>39.6</v>
      </c>
      <c r="AQ73" s="42" t="n">
        <v>16</v>
      </c>
      <c r="AR73" s="42" t="n">
        <v>74.2</v>
      </c>
      <c r="AS73" s="42" t="n">
        <v>59.4</v>
      </c>
      <c r="AT73" s="42" t="n">
        <v>58.2</v>
      </c>
      <c r="AU73" s="42" t="n">
        <v>92.8</v>
      </c>
      <c r="AV73" s="42" t="n">
        <v>24.8</v>
      </c>
      <c r="AW73" s="42" t="n">
        <v>62</v>
      </c>
      <c r="AX73" s="42" t="n">
        <v>311.8</v>
      </c>
      <c r="AY73" s="42" t="n">
        <v>0</v>
      </c>
      <c r="AZ73" s="42" t="n">
        <v>105.2</v>
      </c>
      <c r="BA73" s="42" t="n">
        <v>58.2</v>
      </c>
      <c r="BB73" s="42" t="n">
        <v>36</v>
      </c>
      <c r="BC73" s="42" t="n">
        <v>26</v>
      </c>
      <c r="BD73" s="42" t="n">
        <v>0</v>
      </c>
      <c r="BE73" s="42" t="n">
        <v>0</v>
      </c>
      <c r="BF73" s="42" t="n">
        <v>0</v>
      </c>
      <c r="BG73" s="42" t="n">
        <v>0</v>
      </c>
      <c r="BH73" s="42" t="n">
        <v>0</v>
      </c>
      <c r="BI73" s="42" t="n">
        <v>0</v>
      </c>
      <c r="BJ73" s="42" t="n">
        <v>0</v>
      </c>
      <c r="BK73" s="42" t="n">
        <v>0.03</v>
      </c>
      <c r="BL73" s="42" t="n">
        <v>0</v>
      </c>
      <c r="BM73" s="42" t="n">
        <v>0</v>
      </c>
      <c r="BN73" s="42" t="n">
        <v>0</v>
      </c>
      <c r="BO73" s="42" t="n">
        <v>0</v>
      </c>
      <c r="BP73" s="42" t="n">
        <v>0</v>
      </c>
      <c r="BQ73" s="42" t="n">
        <v>0</v>
      </c>
      <c r="BR73" s="42" t="n">
        <v>0</v>
      </c>
      <c r="BS73" s="42" t="n">
        <v>0.02</v>
      </c>
      <c r="BT73" s="42" t="n">
        <v>0</v>
      </c>
      <c r="BU73" s="42" t="n">
        <v>0</v>
      </c>
      <c r="BV73" s="42" t="n">
        <v>0.1</v>
      </c>
      <c r="BW73" s="42" t="n">
        <v>0.02</v>
      </c>
      <c r="BX73" s="42" t="n">
        <v>0</v>
      </c>
      <c r="BY73" s="42" t="n">
        <v>0</v>
      </c>
      <c r="BZ73" s="42" t="n">
        <v>0</v>
      </c>
      <c r="CA73" s="42" t="n">
        <v>0</v>
      </c>
      <c r="CB73" s="42" t="n">
        <v>9.4</v>
      </c>
      <c r="CC73" s="43"/>
      <c r="CD73" s="43"/>
      <c r="CE73" s="42" t="n">
        <v>0.17</v>
      </c>
      <c r="CF73" s="42"/>
      <c r="CG73" s="42" t="n">
        <v>2</v>
      </c>
      <c r="CH73" s="42" t="n">
        <v>2</v>
      </c>
      <c r="CI73" s="42" t="n">
        <v>2</v>
      </c>
      <c r="CJ73" s="42" t="n">
        <v>380</v>
      </c>
      <c r="CK73" s="42" t="n">
        <v>146.4</v>
      </c>
      <c r="CL73" s="42" t="n">
        <v>263.2</v>
      </c>
      <c r="CM73" s="42" t="n">
        <v>3.8</v>
      </c>
      <c r="CN73" s="42" t="n">
        <v>3.16</v>
      </c>
      <c r="CO73" s="42" t="n">
        <v>3.48</v>
      </c>
      <c r="CP73" s="42" t="n">
        <v>0</v>
      </c>
      <c r="CQ73" s="42" t="n">
        <v>0</v>
      </c>
    </row>
    <row r="74" customFormat="false" ht="14.4" hidden="false" customHeight="false" outlineLevel="0" collapsed="false">
      <c r="A74" s="33" t="str">
        <f aca="false">"-"</f>
        <v>-</v>
      </c>
      <c r="B74" s="38" t="s">
        <v>110</v>
      </c>
      <c r="C74" s="35" t="str">
        <f aca="false">"100"</f>
        <v>100</v>
      </c>
      <c r="D74" s="35" t="n">
        <v>0.4</v>
      </c>
      <c r="E74" s="35" t="n">
        <v>0</v>
      </c>
      <c r="F74" s="35" t="n">
        <v>0.4</v>
      </c>
      <c r="G74" s="35" t="n">
        <v>0.4</v>
      </c>
      <c r="H74" s="35" t="n">
        <v>11.6</v>
      </c>
      <c r="I74" s="36" t="n">
        <v>48.68</v>
      </c>
      <c r="J74" s="44" t="n">
        <v>0.1</v>
      </c>
      <c r="K74" s="45" t="n">
        <v>0</v>
      </c>
      <c r="L74" s="45" t="n">
        <v>0</v>
      </c>
      <c r="M74" s="45" t="n">
        <v>0</v>
      </c>
      <c r="N74" s="45" t="n">
        <v>9</v>
      </c>
      <c r="O74" s="45" t="n">
        <v>0.8</v>
      </c>
      <c r="P74" s="45" t="n">
        <v>1.8</v>
      </c>
      <c r="Q74" s="45" t="n">
        <v>0</v>
      </c>
      <c r="R74" s="45" t="n">
        <v>0</v>
      </c>
      <c r="S74" s="45" t="n">
        <v>0.8</v>
      </c>
      <c r="T74" s="45" t="n">
        <v>0.5</v>
      </c>
      <c r="U74" s="45" t="n">
        <v>26</v>
      </c>
      <c r="V74" s="45" t="n">
        <v>278</v>
      </c>
      <c r="W74" s="45" t="n">
        <v>16</v>
      </c>
      <c r="X74" s="45" t="n">
        <v>9</v>
      </c>
      <c r="Y74" s="45" t="n">
        <v>11</v>
      </c>
      <c r="Z74" s="45" t="n">
        <v>2.2</v>
      </c>
      <c r="AA74" s="45" t="n">
        <v>0</v>
      </c>
      <c r="AB74" s="45" t="n">
        <v>30</v>
      </c>
      <c r="AC74" s="45" t="n">
        <v>5</v>
      </c>
      <c r="AD74" s="45" t="n">
        <v>0.2</v>
      </c>
      <c r="AE74" s="45" t="n">
        <v>0.03</v>
      </c>
      <c r="AF74" s="45" t="n">
        <v>0.02</v>
      </c>
      <c r="AG74" s="45" t="n">
        <v>0.3</v>
      </c>
      <c r="AH74" s="45" t="n">
        <v>0.4</v>
      </c>
      <c r="AI74" s="45" t="n">
        <v>10</v>
      </c>
      <c r="AJ74" s="27" t="n">
        <v>0</v>
      </c>
      <c r="AK74" s="27" t="n">
        <v>12</v>
      </c>
      <c r="AL74" s="27" t="n">
        <v>13</v>
      </c>
      <c r="AM74" s="27" t="n">
        <v>19</v>
      </c>
      <c r="AN74" s="27" t="n">
        <v>18</v>
      </c>
      <c r="AO74" s="27" t="n">
        <v>3</v>
      </c>
      <c r="AP74" s="27" t="n">
        <v>11</v>
      </c>
      <c r="AQ74" s="27" t="n">
        <v>3</v>
      </c>
      <c r="AR74" s="27" t="n">
        <v>9</v>
      </c>
      <c r="AS74" s="27" t="n">
        <v>17</v>
      </c>
      <c r="AT74" s="27" t="n">
        <v>10</v>
      </c>
      <c r="AU74" s="27" t="n">
        <v>78</v>
      </c>
      <c r="AV74" s="27" t="n">
        <v>7</v>
      </c>
      <c r="AW74" s="27" t="n">
        <v>14</v>
      </c>
      <c r="AX74" s="27" t="n">
        <v>42</v>
      </c>
      <c r="AY74" s="27" t="n">
        <v>0</v>
      </c>
      <c r="AZ74" s="27" t="n">
        <v>13</v>
      </c>
      <c r="BA74" s="27" t="n">
        <v>16</v>
      </c>
      <c r="BB74" s="27" t="n">
        <v>6</v>
      </c>
      <c r="BC74" s="27" t="n">
        <v>5</v>
      </c>
      <c r="BD74" s="27" t="n">
        <v>0</v>
      </c>
      <c r="BE74" s="27" t="n">
        <v>0</v>
      </c>
      <c r="BF74" s="27" t="n">
        <v>0</v>
      </c>
      <c r="BG74" s="27" t="n">
        <v>0</v>
      </c>
      <c r="BH74" s="27" t="n">
        <v>0</v>
      </c>
      <c r="BI74" s="27" t="n">
        <v>0</v>
      </c>
      <c r="BJ74" s="27" t="n">
        <v>0</v>
      </c>
      <c r="BK74" s="27" t="n">
        <v>0</v>
      </c>
      <c r="BL74" s="27" t="n">
        <v>0</v>
      </c>
      <c r="BM74" s="27" t="n">
        <v>0</v>
      </c>
      <c r="BN74" s="27" t="n">
        <v>0</v>
      </c>
      <c r="BO74" s="27" t="n">
        <v>0</v>
      </c>
      <c r="BP74" s="27" t="n">
        <v>0</v>
      </c>
      <c r="BQ74" s="27" t="n">
        <v>0</v>
      </c>
      <c r="BR74" s="27" t="n">
        <v>0</v>
      </c>
      <c r="BS74" s="27" t="n">
        <v>0</v>
      </c>
      <c r="BT74" s="27" t="n">
        <v>0</v>
      </c>
      <c r="BU74" s="27" t="n">
        <v>0</v>
      </c>
      <c r="BV74" s="27" t="n">
        <v>0</v>
      </c>
      <c r="BW74" s="27" t="n">
        <v>0</v>
      </c>
      <c r="BX74" s="27" t="n">
        <v>0</v>
      </c>
      <c r="BY74" s="27" t="n">
        <v>0</v>
      </c>
      <c r="BZ74" s="27" t="n">
        <v>0</v>
      </c>
      <c r="CA74" s="27" t="n">
        <v>0</v>
      </c>
      <c r="CB74" s="27" t="n">
        <v>86.3</v>
      </c>
      <c r="CC74" s="46"/>
      <c r="CD74" s="46"/>
      <c r="CE74" s="27" t="n">
        <v>5</v>
      </c>
      <c r="CF74" s="27"/>
      <c r="CG74" s="27" t="n">
        <v>2</v>
      </c>
      <c r="CH74" s="27" t="n">
        <v>2</v>
      </c>
      <c r="CI74" s="27" t="n">
        <v>2</v>
      </c>
      <c r="CJ74" s="27" t="n">
        <v>150</v>
      </c>
      <c r="CK74" s="27" t="n">
        <v>150</v>
      </c>
      <c r="CL74" s="27" t="n">
        <v>150</v>
      </c>
      <c r="CM74" s="27" t="n">
        <v>46.8</v>
      </c>
      <c r="CN74" s="27" t="n">
        <v>46.8</v>
      </c>
      <c r="CO74" s="27" t="n">
        <v>46.8</v>
      </c>
      <c r="CP74" s="27" t="n">
        <v>0</v>
      </c>
      <c r="CQ74" s="27" t="n">
        <v>0</v>
      </c>
    </row>
    <row r="75" customFormat="false" ht="14.4" hidden="false" customHeight="false" outlineLevel="0" collapsed="false">
      <c r="A75" s="47"/>
      <c r="B75" s="48" t="s">
        <v>111</v>
      </c>
      <c r="C75" s="49"/>
      <c r="D75" s="49" t="n">
        <f aca="false">SUM(D70:D74)</f>
        <v>15.42</v>
      </c>
      <c r="E75" s="49" t="n">
        <f aca="false">SUM(E70:E74)</f>
        <v>7.09</v>
      </c>
      <c r="F75" s="49" t="n">
        <f aca="false">SUM(F70:F74)</f>
        <v>18.28</v>
      </c>
      <c r="G75" s="49" t="n">
        <f aca="false">SUM(G70:G74)</f>
        <v>1.52</v>
      </c>
      <c r="H75" s="49" t="n">
        <f aca="false">SUM(H70:H74)</f>
        <v>81.62</v>
      </c>
      <c r="I75" s="50" t="n">
        <f aca="false">SUM(I70:I74)</f>
        <v>543.845127897561</v>
      </c>
      <c r="J75" s="51" t="n">
        <v>11.26</v>
      </c>
      <c r="K75" s="51" t="n">
        <v>0.31</v>
      </c>
      <c r="L75" s="51" t="n">
        <v>0</v>
      </c>
      <c r="M75" s="51" t="n">
        <v>0</v>
      </c>
      <c r="N75" s="51" t="n">
        <v>27.16</v>
      </c>
      <c r="O75" s="51" t="n">
        <v>47.76</v>
      </c>
      <c r="P75" s="51" t="n">
        <v>6.69</v>
      </c>
      <c r="Q75" s="51" t="n">
        <v>0</v>
      </c>
      <c r="R75" s="51" t="n">
        <v>0</v>
      </c>
      <c r="S75" s="51" t="n">
        <v>1.71</v>
      </c>
      <c r="T75" s="51" t="n">
        <v>4.25</v>
      </c>
      <c r="U75" s="51" t="n">
        <v>588.6</v>
      </c>
      <c r="V75" s="51" t="n">
        <v>536.19</v>
      </c>
      <c r="W75" s="51" t="n">
        <v>320.47</v>
      </c>
      <c r="X75" s="51" t="n">
        <v>56.49</v>
      </c>
      <c r="Y75" s="51" t="n">
        <v>339.44</v>
      </c>
      <c r="Z75" s="51" t="n">
        <v>3.92</v>
      </c>
      <c r="AA75" s="51" t="n">
        <v>96.39</v>
      </c>
      <c r="AB75" s="51" t="n">
        <v>107.56</v>
      </c>
      <c r="AC75" s="51" t="n">
        <v>128.39</v>
      </c>
      <c r="AD75" s="51" t="n">
        <v>1.32</v>
      </c>
      <c r="AE75" s="51" t="n">
        <v>0.18</v>
      </c>
      <c r="AF75" s="51" t="n">
        <v>0.24</v>
      </c>
      <c r="AG75" s="51" t="n">
        <v>1.44</v>
      </c>
      <c r="AH75" s="51" t="n">
        <v>4.61</v>
      </c>
      <c r="AI75" s="51" t="n">
        <v>11.33</v>
      </c>
      <c r="AJ75" s="52" t="n">
        <v>0</v>
      </c>
      <c r="AK75" s="52" t="n">
        <v>802.52</v>
      </c>
      <c r="AL75" s="52" t="n">
        <v>716.94</v>
      </c>
      <c r="AM75" s="52" t="n">
        <v>1141.39</v>
      </c>
      <c r="AN75" s="52" t="n">
        <v>723.31</v>
      </c>
      <c r="AO75" s="52" t="n">
        <v>283</v>
      </c>
      <c r="AP75" s="52" t="n">
        <v>505.25</v>
      </c>
      <c r="AQ75" s="52" t="n">
        <v>258.61</v>
      </c>
      <c r="AR75" s="52" t="n">
        <v>790.26</v>
      </c>
      <c r="AS75" s="52" t="n">
        <v>464.92</v>
      </c>
      <c r="AT75" s="52" t="n">
        <v>544.72</v>
      </c>
      <c r="AU75" s="52" t="n">
        <v>805.01</v>
      </c>
      <c r="AV75" s="52" t="n">
        <v>305.71</v>
      </c>
      <c r="AW75" s="52" t="n">
        <v>427.69</v>
      </c>
      <c r="AX75" s="52" t="n">
        <v>3046.49</v>
      </c>
      <c r="AY75" s="52" t="n">
        <v>0</v>
      </c>
      <c r="AZ75" s="52" t="n">
        <v>1382.66</v>
      </c>
      <c r="BA75" s="52" t="n">
        <v>577.38</v>
      </c>
      <c r="BB75" s="52" t="n">
        <v>627.8</v>
      </c>
      <c r="BC75" s="52" t="n">
        <v>230.15</v>
      </c>
      <c r="BD75" s="52" t="n">
        <v>0.37</v>
      </c>
      <c r="BE75" s="52" t="n">
        <v>0.18</v>
      </c>
      <c r="BF75" s="52" t="n">
        <v>0.16</v>
      </c>
      <c r="BG75" s="52" t="n">
        <v>0.39</v>
      </c>
      <c r="BH75" s="52" t="n">
        <v>0.46</v>
      </c>
      <c r="BI75" s="52" t="n">
        <v>1.66</v>
      </c>
      <c r="BJ75" s="52" t="n">
        <v>0.07</v>
      </c>
      <c r="BK75" s="52" t="n">
        <v>4.29</v>
      </c>
      <c r="BL75" s="52" t="n">
        <v>0.02</v>
      </c>
      <c r="BM75" s="52" t="n">
        <v>1.21</v>
      </c>
      <c r="BN75" s="52" t="n">
        <v>0.02</v>
      </c>
      <c r="BO75" s="52" t="n">
        <v>0</v>
      </c>
      <c r="BP75" s="52" t="n">
        <v>0</v>
      </c>
      <c r="BQ75" s="52" t="n">
        <v>0.3</v>
      </c>
      <c r="BR75" s="52" t="n">
        <v>0.44</v>
      </c>
      <c r="BS75" s="52" t="n">
        <v>3.41</v>
      </c>
      <c r="BT75" s="52" t="n">
        <v>0</v>
      </c>
      <c r="BU75" s="52" t="n">
        <v>0</v>
      </c>
      <c r="BV75" s="52" t="n">
        <v>0.48</v>
      </c>
      <c r="BW75" s="52" t="n">
        <v>0.03</v>
      </c>
      <c r="BX75" s="52" t="n">
        <v>0</v>
      </c>
      <c r="BY75" s="52" t="n">
        <v>0</v>
      </c>
      <c r="BZ75" s="52" t="n">
        <v>0</v>
      </c>
      <c r="CA75" s="52" t="n">
        <v>0</v>
      </c>
      <c r="CB75" s="52" t="n">
        <v>500.87</v>
      </c>
      <c r="CC75" s="32"/>
      <c r="CD75" s="32"/>
      <c r="CE75" s="52" t="n">
        <v>114.31</v>
      </c>
      <c r="CF75" s="52"/>
      <c r="CG75" s="52" t="n">
        <v>44.09</v>
      </c>
      <c r="CH75" s="52" t="n">
        <v>23.58</v>
      </c>
      <c r="CI75" s="52" t="n">
        <v>33.84</v>
      </c>
      <c r="CJ75" s="52" t="n">
        <v>4306.93</v>
      </c>
      <c r="CK75" s="52" t="n">
        <v>2089.21</v>
      </c>
      <c r="CL75" s="52" t="n">
        <v>3198.07</v>
      </c>
      <c r="CM75" s="52" t="n">
        <v>148.33</v>
      </c>
      <c r="CN75" s="52" t="n">
        <v>106.97</v>
      </c>
      <c r="CO75" s="52" t="n">
        <v>127.65</v>
      </c>
      <c r="CP75" s="52" t="n">
        <v>13.86</v>
      </c>
      <c r="CQ75" s="52" t="n">
        <v>0.51</v>
      </c>
    </row>
    <row r="76" customFormat="false" ht="14.4" hidden="true" customHeight="false" outlineLevel="0" collapsed="false">
      <c r="A76" s="28"/>
      <c r="B76" s="53" t="s">
        <v>112</v>
      </c>
      <c r="C76" s="30"/>
      <c r="D76" s="30" t="n">
        <v>19.25</v>
      </c>
      <c r="E76" s="30" t="n">
        <v>0</v>
      </c>
      <c r="F76" s="30" t="n">
        <v>19.75</v>
      </c>
      <c r="G76" s="30" t="n">
        <v>0</v>
      </c>
      <c r="H76" s="30" t="n">
        <v>83.75</v>
      </c>
      <c r="I76" s="31" t="n">
        <v>587.5</v>
      </c>
      <c r="V76" s="5" t="n">
        <v>0</v>
      </c>
      <c r="W76" s="5" t="n">
        <v>0</v>
      </c>
      <c r="X76" s="5" t="n">
        <v>0</v>
      </c>
      <c r="Y76" s="5" t="n">
        <v>0</v>
      </c>
      <c r="Z76" s="5" t="n">
        <v>0</v>
      </c>
      <c r="AA76" s="5" t="n">
        <v>0</v>
      </c>
      <c r="AB76" s="5" t="n">
        <v>0</v>
      </c>
      <c r="AC76" s="5" t="n">
        <v>175</v>
      </c>
      <c r="AD76" s="5" t="n">
        <v>0</v>
      </c>
      <c r="AE76" s="5" t="n">
        <v>0.3</v>
      </c>
      <c r="AF76" s="5" t="n">
        <v>0.35</v>
      </c>
      <c r="AI76" s="5" t="n">
        <v>15</v>
      </c>
      <c r="CI76" s="6" t="n">
        <v>0</v>
      </c>
      <c r="CL76" s="6" t="n">
        <v>0</v>
      </c>
      <c r="CO76" s="6" t="n">
        <v>0</v>
      </c>
    </row>
    <row r="77" customFormat="false" ht="14.4" hidden="true" customHeight="false" outlineLevel="0" collapsed="false">
      <c r="A77" s="28"/>
      <c r="B77" s="53" t="s">
        <v>113</v>
      </c>
      <c r="C77" s="30"/>
      <c r="D77" s="30" t="n">
        <f aca="false">D75-D76</f>
        <v>-3.83</v>
      </c>
      <c r="E77" s="30" t="n">
        <f aca="false">E75-E76</f>
        <v>7.09</v>
      </c>
      <c r="F77" s="30" t="n">
        <f aca="false">F75-F76</f>
        <v>-1.47</v>
      </c>
      <c r="G77" s="30" t="n">
        <f aca="false">G75-G76</f>
        <v>1.52</v>
      </c>
      <c r="H77" s="30" t="n">
        <f aca="false">H75-H76</f>
        <v>-2.13000000000001</v>
      </c>
      <c r="I77" s="31" t="n">
        <f aca="false">I75-I76</f>
        <v>-43.654872102439</v>
      </c>
      <c r="V77" s="5" t="n">
        <f aca="false">V75-V76</f>
        <v>536.19</v>
      </c>
      <c r="W77" s="5" t="n">
        <f aca="false">W75-W76</f>
        <v>320.47</v>
      </c>
      <c r="X77" s="5" t="n">
        <f aca="false">X75-X76</f>
        <v>56.49</v>
      </c>
      <c r="Y77" s="5" t="n">
        <f aca="false">Y75-Y76</f>
        <v>339.44</v>
      </c>
      <c r="Z77" s="5" t="n">
        <f aca="false">Z75-Z76</f>
        <v>3.92</v>
      </c>
      <c r="AA77" s="5" t="n">
        <f aca="false">AA75-AA76</f>
        <v>96.39</v>
      </c>
      <c r="AB77" s="5" t="n">
        <f aca="false">AB75-AB76</f>
        <v>107.56</v>
      </c>
      <c r="AC77" s="5" t="n">
        <f aca="false">AC75-AC76</f>
        <v>-46.61</v>
      </c>
      <c r="AD77" s="5" t="n">
        <f aca="false">AD75-AD76</f>
        <v>1.32</v>
      </c>
      <c r="AE77" s="5" t="n">
        <f aca="false">AE75-AE76</f>
        <v>-0.12</v>
      </c>
      <c r="AF77" s="5" t="n">
        <f aca="false">AF75-AF76</f>
        <v>-0.11</v>
      </c>
      <c r="AI77" s="5" t="n">
        <f aca="false">AI75-AI76</f>
        <v>-3.67</v>
      </c>
      <c r="CI77" s="6" t="n">
        <f aca="false">CI75-CI76</f>
        <v>33.84</v>
      </c>
      <c r="CL77" s="6" t="n">
        <f aca="false">CL75-CL76</f>
        <v>3198.07</v>
      </c>
      <c r="CO77" s="6" t="n">
        <f aca="false">CO75-CO76</f>
        <v>127.65</v>
      </c>
    </row>
    <row r="78" customFormat="false" ht="14.4" hidden="true" customHeight="false" outlineLevel="0" collapsed="false">
      <c r="A78" s="28"/>
      <c r="B78" s="53" t="s">
        <v>114</v>
      </c>
      <c r="C78" s="30"/>
      <c r="D78" s="30" t="n">
        <v>12</v>
      </c>
      <c r="E78" s="30"/>
      <c r="F78" s="30" t="n">
        <v>31</v>
      </c>
      <c r="G78" s="30"/>
      <c r="H78" s="30" t="n">
        <v>57</v>
      </c>
      <c r="I78" s="31"/>
    </row>
    <row r="79" customFormat="false" ht="14.4" hidden="false" customHeight="false" outlineLevel="0" collapsed="false">
      <c r="A79" s="28"/>
      <c r="B79" s="53"/>
      <c r="C79" s="30"/>
      <c r="D79" s="30"/>
      <c r="E79" s="30"/>
      <c r="F79" s="30"/>
      <c r="G79" s="30"/>
      <c r="H79" s="30"/>
      <c r="I79" s="31"/>
    </row>
    <row r="80" customFormat="false" ht="14.4" hidden="false" customHeight="true" outlineLevel="0" collapsed="false">
      <c r="A80" s="28"/>
      <c r="B80" s="29" t="s">
        <v>149</v>
      </c>
      <c r="C80" s="54" t="s">
        <v>116</v>
      </c>
      <c r="D80" s="22" t="s">
        <v>117</v>
      </c>
      <c r="E80" s="22"/>
      <c r="F80" s="22" t="s">
        <v>118</v>
      </c>
      <c r="G80" s="22"/>
      <c r="H80" s="55" t="s">
        <v>119</v>
      </c>
      <c r="I80" s="55" t="s">
        <v>120</v>
      </c>
    </row>
    <row r="81" customFormat="false" ht="14.4" hidden="false" customHeight="false" outlineLevel="0" collapsed="false">
      <c r="A81" s="33"/>
      <c r="B81" s="34" t="s">
        <v>100</v>
      </c>
      <c r="C81" s="35"/>
      <c r="D81" s="35"/>
      <c r="E81" s="35"/>
      <c r="F81" s="35"/>
      <c r="G81" s="35"/>
      <c r="H81" s="35"/>
      <c r="I81" s="36"/>
    </row>
    <row r="82" customFormat="false" ht="15" hidden="false" customHeight="true" outlineLevel="0" collapsed="false">
      <c r="A82" s="33" t="str">
        <f aca="false">" 245/1"</f>
        <v> 245/1</v>
      </c>
      <c r="B82" s="38" t="s">
        <v>122</v>
      </c>
      <c r="C82" s="35" t="str">
        <f aca="false">"30"</f>
        <v>30</v>
      </c>
      <c r="D82" s="35" t="n">
        <v>0.32</v>
      </c>
      <c r="E82" s="35" t="n">
        <v>0</v>
      </c>
      <c r="F82" s="35" t="n">
        <v>0.27</v>
      </c>
      <c r="G82" s="35" t="n">
        <v>0.31</v>
      </c>
      <c r="H82" s="35" t="n">
        <v>1.44</v>
      </c>
      <c r="I82" s="36" t="n">
        <v>9.24653175</v>
      </c>
      <c r="J82" s="40" t="n">
        <v>0.03</v>
      </c>
      <c r="K82" s="41" t="n">
        <v>0.16</v>
      </c>
      <c r="L82" s="41" t="n">
        <v>0</v>
      </c>
      <c r="M82" s="41" t="n">
        <v>0</v>
      </c>
      <c r="N82" s="41" t="n">
        <v>0.97</v>
      </c>
      <c r="O82" s="41" t="n">
        <v>0.08</v>
      </c>
      <c r="P82" s="41" t="n">
        <v>0.39</v>
      </c>
      <c r="Q82" s="41" t="n">
        <v>0</v>
      </c>
      <c r="R82" s="41" t="n">
        <v>0</v>
      </c>
      <c r="S82" s="41" t="n">
        <v>0.24</v>
      </c>
      <c r="T82" s="41" t="n">
        <v>0.37</v>
      </c>
      <c r="U82" s="41" t="n">
        <v>59.07</v>
      </c>
      <c r="V82" s="41" t="n">
        <v>77.31</v>
      </c>
      <c r="W82" s="41" t="n">
        <v>4.67</v>
      </c>
      <c r="X82" s="41" t="n">
        <v>5.4</v>
      </c>
      <c r="Y82" s="41" t="n">
        <v>7.09</v>
      </c>
      <c r="Z82" s="41" t="n">
        <v>0.24</v>
      </c>
      <c r="AA82" s="41" t="n">
        <v>0</v>
      </c>
      <c r="AB82" s="41" t="n">
        <v>201</v>
      </c>
      <c r="AC82" s="41" t="n">
        <v>41.78</v>
      </c>
      <c r="AD82" s="41" t="n">
        <v>0.32</v>
      </c>
      <c r="AE82" s="41" t="n">
        <v>0.01</v>
      </c>
      <c r="AF82" s="41" t="n">
        <v>0.01</v>
      </c>
      <c r="AG82" s="41" t="n">
        <v>0.12</v>
      </c>
      <c r="AH82" s="41" t="n">
        <v>0.21</v>
      </c>
      <c r="AI82" s="41" t="n">
        <v>3.1</v>
      </c>
      <c r="AJ82" s="42" t="n">
        <v>0</v>
      </c>
      <c r="AK82" s="42" t="n">
        <v>6.77</v>
      </c>
      <c r="AL82" s="42" t="n">
        <v>7.33</v>
      </c>
      <c r="AM82" s="42" t="n">
        <v>10.15</v>
      </c>
      <c r="AN82" s="42" t="n">
        <v>11.28</v>
      </c>
      <c r="AO82" s="42" t="n">
        <v>1.97</v>
      </c>
      <c r="AP82" s="42" t="n">
        <v>8.18</v>
      </c>
      <c r="AQ82" s="42" t="n">
        <v>2.26</v>
      </c>
      <c r="AR82" s="42" t="n">
        <v>7.05</v>
      </c>
      <c r="AS82" s="42" t="n">
        <v>7.62</v>
      </c>
      <c r="AT82" s="42" t="n">
        <v>6.49</v>
      </c>
      <c r="AU82" s="42" t="n">
        <v>38.92</v>
      </c>
      <c r="AV82" s="42" t="n">
        <v>4.51</v>
      </c>
      <c r="AW82" s="42" t="n">
        <v>5.64</v>
      </c>
      <c r="AX82" s="42" t="n">
        <v>144.95</v>
      </c>
      <c r="AY82" s="42" t="n">
        <v>0</v>
      </c>
      <c r="AZ82" s="42" t="n">
        <v>5.36</v>
      </c>
      <c r="BA82" s="42" t="n">
        <v>7.33</v>
      </c>
      <c r="BB82" s="42" t="n">
        <v>7.05</v>
      </c>
      <c r="BC82" s="42" t="n">
        <v>1.41</v>
      </c>
      <c r="BD82" s="42" t="n">
        <v>0</v>
      </c>
      <c r="BE82" s="42" t="n">
        <v>0</v>
      </c>
      <c r="BF82" s="42" t="n">
        <v>0</v>
      </c>
      <c r="BG82" s="42" t="n">
        <v>0</v>
      </c>
      <c r="BH82" s="42" t="n">
        <v>0</v>
      </c>
      <c r="BI82" s="42" t="n">
        <v>0</v>
      </c>
      <c r="BJ82" s="42" t="n">
        <v>0</v>
      </c>
      <c r="BK82" s="42" t="n">
        <v>0.01</v>
      </c>
      <c r="BL82" s="42" t="n">
        <v>0</v>
      </c>
      <c r="BM82" s="42" t="n">
        <v>0.01</v>
      </c>
      <c r="BN82" s="42" t="n">
        <v>0</v>
      </c>
      <c r="BO82" s="42" t="n">
        <v>0</v>
      </c>
      <c r="BP82" s="42" t="n">
        <v>0</v>
      </c>
      <c r="BQ82" s="42" t="n">
        <v>0</v>
      </c>
      <c r="BR82" s="42" t="n">
        <v>0</v>
      </c>
      <c r="BS82" s="42" t="n">
        <v>0.07</v>
      </c>
      <c r="BT82" s="42" t="n">
        <v>0</v>
      </c>
      <c r="BU82" s="42" t="n">
        <v>0</v>
      </c>
      <c r="BV82" s="42" t="n">
        <v>0.15</v>
      </c>
      <c r="BW82" s="42" t="n">
        <v>0</v>
      </c>
      <c r="BX82" s="42" t="n">
        <v>0</v>
      </c>
      <c r="BY82" s="42" t="n">
        <v>0</v>
      </c>
      <c r="BZ82" s="42" t="n">
        <v>0</v>
      </c>
      <c r="CA82" s="42" t="n">
        <v>0</v>
      </c>
      <c r="CB82" s="42" t="n">
        <v>27.81</v>
      </c>
      <c r="CC82" s="43"/>
      <c r="CD82" s="43"/>
      <c r="CE82" s="42" t="n">
        <v>33.5</v>
      </c>
      <c r="CF82" s="42"/>
      <c r="CG82" s="42" t="n">
        <v>6.62</v>
      </c>
      <c r="CH82" s="42" t="n">
        <v>3.62</v>
      </c>
      <c r="CI82" s="42" t="n">
        <v>5.12</v>
      </c>
      <c r="CJ82" s="42" t="n">
        <v>255.5</v>
      </c>
      <c r="CK82" s="42" t="n">
        <v>60.5</v>
      </c>
      <c r="CL82" s="42" t="n">
        <v>158</v>
      </c>
      <c r="CM82" s="42" t="n">
        <v>0.21</v>
      </c>
      <c r="CN82" s="42" t="n">
        <v>0.08</v>
      </c>
      <c r="CO82" s="42" t="n">
        <v>0.14</v>
      </c>
      <c r="CP82" s="42" t="n">
        <v>0</v>
      </c>
      <c r="CQ82" s="42" t="n">
        <v>0.15</v>
      </c>
    </row>
    <row r="83" customFormat="false" ht="14.4" hidden="false" customHeight="false" outlineLevel="0" collapsed="false">
      <c r="A83" s="33" t="s">
        <v>150</v>
      </c>
      <c r="B83" s="38" t="s">
        <v>151</v>
      </c>
      <c r="C83" s="35" t="str">
        <f aca="false">"100"</f>
        <v>100</v>
      </c>
      <c r="D83" s="35" t="n">
        <v>6.48</v>
      </c>
      <c r="E83" s="35" t="n">
        <v>11.35</v>
      </c>
      <c r="F83" s="35" t="n">
        <v>13.27</v>
      </c>
      <c r="G83" s="35" t="n">
        <v>0.09</v>
      </c>
      <c r="H83" s="35" t="n">
        <v>12.12</v>
      </c>
      <c r="I83" s="36" t="n">
        <v>188.031279668813</v>
      </c>
      <c r="J83" s="40" t="n">
        <v>6.91</v>
      </c>
      <c r="K83" s="41" t="n">
        <v>0.11</v>
      </c>
      <c r="L83" s="41" t="n">
        <v>0</v>
      </c>
      <c r="M83" s="41" t="n">
        <v>0</v>
      </c>
      <c r="N83" s="41" t="n">
        <v>1.33</v>
      </c>
      <c r="O83" s="41" t="n">
        <v>3.41</v>
      </c>
      <c r="P83" s="41" t="n">
        <v>0.63</v>
      </c>
      <c r="Q83" s="41" t="n">
        <v>0</v>
      </c>
      <c r="R83" s="41" t="n">
        <v>0</v>
      </c>
      <c r="S83" s="41" t="n">
        <v>0.03</v>
      </c>
      <c r="T83" s="41" t="n">
        <v>1.32</v>
      </c>
      <c r="U83" s="41" t="n">
        <v>224.84</v>
      </c>
      <c r="V83" s="41" t="n">
        <v>230.5</v>
      </c>
      <c r="W83" s="41" t="n">
        <v>13.64</v>
      </c>
      <c r="X83" s="41" t="n">
        <v>16.24</v>
      </c>
      <c r="Y83" s="41" t="n">
        <v>128.49</v>
      </c>
      <c r="Z83" s="41" t="n">
        <v>1.84</v>
      </c>
      <c r="AA83" s="41" t="n">
        <v>17</v>
      </c>
      <c r="AB83" s="41" t="n">
        <v>12.75</v>
      </c>
      <c r="AC83" s="41" t="n">
        <v>22.5</v>
      </c>
      <c r="AD83" s="41" t="n">
        <v>0.41</v>
      </c>
      <c r="AE83" s="41" t="n">
        <v>0.04</v>
      </c>
      <c r="AF83" s="41" t="n">
        <v>0.09</v>
      </c>
      <c r="AG83" s="41" t="n">
        <v>2.64</v>
      </c>
      <c r="AH83" s="41" t="n">
        <v>5.49</v>
      </c>
      <c r="AI83" s="41" t="n">
        <v>0.45</v>
      </c>
      <c r="AJ83" s="42" t="n">
        <v>0</v>
      </c>
      <c r="AK83" s="42" t="n">
        <v>653.94</v>
      </c>
      <c r="AL83" s="42" t="n">
        <v>498.05</v>
      </c>
      <c r="AM83" s="42" t="n">
        <v>940.94</v>
      </c>
      <c r="AN83" s="42" t="n">
        <v>1588.86</v>
      </c>
      <c r="AO83" s="42" t="n">
        <v>278.76</v>
      </c>
      <c r="AP83" s="42" t="n">
        <v>505.46</v>
      </c>
      <c r="AQ83" s="42" t="n">
        <v>134.53</v>
      </c>
      <c r="AR83" s="42" t="n">
        <v>509.33</v>
      </c>
      <c r="AS83" s="42" t="n">
        <v>677.98</v>
      </c>
      <c r="AT83" s="42" t="n">
        <v>654.69</v>
      </c>
      <c r="AU83" s="42" t="n">
        <v>1096.13</v>
      </c>
      <c r="AV83" s="42" t="n">
        <v>443.07</v>
      </c>
      <c r="AW83" s="42" t="n">
        <v>587.73</v>
      </c>
      <c r="AX83" s="42" t="n">
        <v>2022.32</v>
      </c>
      <c r="AY83" s="42" t="n">
        <v>176.4</v>
      </c>
      <c r="AZ83" s="42" t="n">
        <v>465.03</v>
      </c>
      <c r="BA83" s="42" t="n">
        <v>500.78</v>
      </c>
      <c r="BB83" s="42" t="n">
        <v>414.12</v>
      </c>
      <c r="BC83" s="42" t="n">
        <v>167.52</v>
      </c>
      <c r="BD83" s="42" t="n">
        <v>0.13</v>
      </c>
      <c r="BE83" s="42" t="n">
        <v>0.06</v>
      </c>
      <c r="BF83" s="42" t="n">
        <v>0.03</v>
      </c>
      <c r="BG83" s="42" t="n">
        <v>0.07</v>
      </c>
      <c r="BH83" s="42" t="n">
        <v>0.08</v>
      </c>
      <c r="BI83" s="42" t="n">
        <v>0.38</v>
      </c>
      <c r="BJ83" s="42" t="n">
        <v>0</v>
      </c>
      <c r="BK83" s="42" t="n">
        <v>1.06</v>
      </c>
      <c r="BL83" s="42" t="n">
        <v>0</v>
      </c>
      <c r="BM83" s="42" t="n">
        <v>0.32</v>
      </c>
      <c r="BN83" s="42" t="n">
        <v>0</v>
      </c>
      <c r="BO83" s="42" t="n">
        <v>0</v>
      </c>
      <c r="BP83" s="42" t="n">
        <v>0</v>
      </c>
      <c r="BQ83" s="42" t="n">
        <v>0.07</v>
      </c>
      <c r="BR83" s="42" t="n">
        <v>0.11</v>
      </c>
      <c r="BS83" s="42" t="n">
        <v>0.86</v>
      </c>
      <c r="BT83" s="42" t="n">
        <v>0</v>
      </c>
      <c r="BU83" s="42" t="n">
        <v>0</v>
      </c>
      <c r="BV83" s="42" t="n">
        <v>0.07</v>
      </c>
      <c r="BW83" s="42" t="n">
        <v>0.01</v>
      </c>
      <c r="BX83" s="42" t="n">
        <v>0</v>
      </c>
      <c r="BY83" s="42" t="n">
        <v>0</v>
      </c>
      <c r="BZ83" s="42" t="n">
        <v>0</v>
      </c>
      <c r="CA83" s="42" t="n">
        <v>0</v>
      </c>
      <c r="CB83" s="42" t="n">
        <v>116.15</v>
      </c>
      <c r="CC83" s="43"/>
      <c r="CD83" s="43"/>
      <c r="CE83" s="42" t="n">
        <v>19.13</v>
      </c>
      <c r="CF83" s="42"/>
      <c r="CG83" s="42" t="n">
        <v>27.69</v>
      </c>
      <c r="CH83" s="42" t="n">
        <v>17.54</v>
      </c>
      <c r="CI83" s="42" t="n">
        <v>22.61</v>
      </c>
      <c r="CJ83" s="42" t="n">
        <v>2951.17</v>
      </c>
      <c r="CK83" s="42" t="n">
        <v>1775.97</v>
      </c>
      <c r="CL83" s="42" t="n">
        <v>2363.57</v>
      </c>
      <c r="CM83" s="42" t="n">
        <v>34.48</v>
      </c>
      <c r="CN83" s="42" t="n">
        <v>19.96</v>
      </c>
      <c r="CO83" s="42" t="n">
        <v>27.27</v>
      </c>
      <c r="CP83" s="42" t="n">
        <v>0</v>
      </c>
      <c r="CQ83" s="42" t="n">
        <v>0.5</v>
      </c>
    </row>
    <row r="84" customFormat="false" ht="14.4" hidden="false" customHeight="false" outlineLevel="0" collapsed="false">
      <c r="A84" s="33" t="s">
        <v>152</v>
      </c>
      <c r="B84" s="38" t="s">
        <v>153</v>
      </c>
      <c r="C84" s="35" t="str">
        <f aca="false">"150"</f>
        <v>150</v>
      </c>
      <c r="D84" s="35" t="n">
        <v>6.58</v>
      </c>
      <c r="E84" s="35" t="n">
        <v>0</v>
      </c>
      <c r="F84" s="35" t="n">
        <v>3.38</v>
      </c>
      <c r="G84" s="35" t="n">
        <v>1.72</v>
      </c>
      <c r="H84" s="35" t="n">
        <v>34.47</v>
      </c>
      <c r="I84" s="36" t="n">
        <v>172.57</v>
      </c>
      <c r="J84" s="40" t="n">
        <v>0.32</v>
      </c>
      <c r="K84" s="41" t="n">
        <v>0</v>
      </c>
      <c r="L84" s="41" t="n">
        <v>0</v>
      </c>
      <c r="M84" s="41" t="n">
        <v>0</v>
      </c>
      <c r="N84" s="41" t="n">
        <v>0.73</v>
      </c>
      <c r="O84" s="41" t="n">
        <v>28.03</v>
      </c>
      <c r="P84" s="41" t="n">
        <v>5.72</v>
      </c>
      <c r="Q84" s="41" t="n">
        <v>0</v>
      </c>
      <c r="R84" s="41" t="n">
        <v>0</v>
      </c>
      <c r="S84" s="41" t="n">
        <v>0</v>
      </c>
      <c r="T84" s="41" t="n">
        <v>1.28</v>
      </c>
      <c r="U84" s="41" t="n">
        <v>145.29</v>
      </c>
      <c r="V84" s="41" t="n">
        <v>200.36</v>
      </c>
      <c r="W84" s="41" t="n">
        <v>11.67</v>
      </c>
      <c r="X84" s="41" t="n">
        <v>101.25</v>
      </c>
      <c r="Y84" s="41" t="n">
        <v>147.84</v>
      </c>
      <c r="Z84" s="41" t="n">
        <v>3.47</v>
      </c>
      <c r="AA84" s="41" t="n">
        <v>0</v>
      </c>
      <c r="AB84" s="41" t="n">
        <v>4.79</v>
      </c>
      <c r="AC84" s="41" t="n">
        <v>1.07</v>
      </c>
      <c r="AD84" s="41" t="n">
        <v>0.43</v>
      </c>
      <c r="AE84" s="41" t="n">
        <v>0.19</v>
      </c>
      <c r="AF84" s="41" t="n">
        <v>0.1</v>
      </c>
      <c r="AG84" s="41" t="n">
        <v>1.9</v>
      </c>
      <c r="AH84" s="41" t="n">
        <v>3.83</v>
      </c>
      <c r="AI84" s="41" t="n">
        <v>0</v>
      </c>
      <c r="AJ84" s="42" t="n">
        <v>0</v>
      </c>
      <c r="AK84" s="42" t="n">
        <v>307.89</v>
      </c>
      <c r="AL84" s="42" t="n">
        <v>240.05</v>
      </c>
      <c r="AM84" s="42" t="n">
        <v>388.78</v>
      </c>
      <c r="AN84" s="42" t="n">
        <v>276.58</v>
      </c>
      <c r="AO84" s="42" t="n">
        <v>166.99</v>
      </c>
      <c r="AP84" s="42" t="n">
        <v>208.74</v>
      </c>
      <c r="AQ84" s="42" t="n">
        <v>93.93</v>
      </c>
      <c r="AR84" s="42" t="n">
        <v>308.94</v>
      </c>
      <c r="AS84" s="42" t="n">
        <v>302.67</v>
      </c>
      <c r="AT84" s="42" t="n">
        <v>584.47</v>
      </c>
      <c r="AU84" s="42" t="n">
        <v>575.08</v>
      </c>
      <c r="AV84" s="42" t="n">
        <v>156.56</v>
      </c>
      <c r="AW84" s="42" t="n">
        <v>375.73</v>
      </c>
      <c r="AX84" s="42" t="n">
        <v>1179.38</v>
      </c>
      <c r="AY84" s="42" t="n">
        <v>0</v>
      </c>
      <c r="AZ84" s="42" t="n">
        <v>260.93</v>
      </c>
      <c r="BA84" s="42" t="n">
        <v>316.24</v>
      </c>
      <c r="BB84" s="42" t="n">
        <v>224.4</v>
      </c>
      <c r="BC84" s="42" t="n">
        <v>172.21</v>
      </c>
      <c r="BD84" s="42" t="n">
        <v>0</v>
      </c>
      <c r="BE84" s="42" t="n">
        <v>0</v>
      </c>
      <c r="BF84" s="42" t="n">
        <v>0</v>
      </c>
      <c r="BG84" s="42" t="n">
        <v>0</v>
      </c>
      <c r="BH84" s="42" t="n">
        <v>0</v>
      </c>
      <c r="BI84" s="42" t="n">
        <v>0.01</v>
      </c>
      <c r="BJ84" s="42" t="n">
        <v>0</v>
      </c>
      <c r="BK84" s="42" t="n">
        <v>0.28</v>
      </c>
      <c r="BL84" s="42" t="n">
        <v>0</v>
      </c>
      <c r="BM84" s="42" t="n">
        <v>0.02</v>
      </c>
      <c r="BN84" s="42" t="n">
        <v>0.01</v>
      </c>
      <c r="BO84" s="42" t="n">
        <v>0</v>
      </c>
      <c r="BP84" s="42" t="n">
        <v>0</v>
      </c>
      <c r="BQ84" s="42" t="n">
        <v>0</v>
      </c>
      <c r="BR84" s="42" t="n">
        <v>0.01</v>
      </c>
      <c r="BS84" s="42" t="n">
        <v>0.56</v>
      </c>
      <c r="BT84" s="42" t="n">
        <v>0.01</v>
      </c>
      <c r="BU84" s="42" t="n">
        <v>0</v>
      </c>
      <c r="BV84" s="42" t="n">
        <v>0.55</v>
      </c>
      <c r="BW84" s="42" t="n">
        <v>0.05</v>
      </c>
      <c r="BX84" s="42" t="n">
        <v>0</v>
      </c>
      <c r="BY84" s="42" t="n">
        <v>0</v>
      </c>
      <c r="BZ84" s="42" t="n">
        <v>0</v>
      </c>
      <c r="CA84" s="42" t="n">
        <v>0</v>
      </c>
      <c r="CB84" s="42" t="n">
        <v>87.71</v>
      </c>
      <c r="CC84" s="43"/>
      <c r="CD84" s="43"/>
      <c r="CE84" s="42" t="n">
        <v>0.8</v>
      </c>
      <c r="CF84" s="42"/>
      <c r="CG84" s="42" t="n">
        <v>18.36</v>
      </c>
      <c r="CH84" s="42" t="n">
        <v>10.86</v>
      </c>
      <c r="CI84" s="42" t="n">
        <v>14.61</v>
      </c>
      <c r="CJ84" s="42" t="n">
        <v>2084.07</v>
      </c>
      <c r="CK84" s="42" t="n">
        <v>1025.55</v>
      </c>
      <c r="CL84" s="42" t="n">
        <v>1554.81</v>
      </c>
      <c r="CM84" s="42" t="n">
        <v>30.49</v>
      </c>
      <c r="CN84" s="42" t="n">
        <v>20.28</v>
      </c>
      <c r="CO84" s="42" t="n">
        <v>25.39</v>
      </c>
      <c r="CP84" s="42" t="n">
        <v>0</v>
      </c>
      <c r="CQ84" s="42" t="n">
        <v>0.38</v>
      </c>
    </row>
    <row r="85" customFormat="false" ht="14.4" hidden="false" customHeight="false" outlineLevel="0" collapsed="false">
      <c r="A85" s="33" t="s">
        <v>134</v>
      </c>
      <c r="B85" s="38" t="s">
        <v>135</v>
      </c>
      <c r="C85" s="35" t="str">
        <f aca="false">"200"</f>
        <v>200</v>
      </c>
      <c r="D85" s="35" t="n">
        <v>0.08</v>
      </c>
      <c r="E85" s="35" t="n">
        <v>0</v>
      </c>
      <c r="F85" s="35" t="n">
        <v>0.02</v>
      </c>
      <c r="G85" s="35" t="n">
        <v>0.02</v>
      </c>
      <c r="H85" s="35" t="n">
        <v>9.84</v>
      </c>
      <c r="I85" s="36" t="n">
        <v>37.802232</v>
      </c>
      <c r="J85" s="40" t="n">
        <v>0</v>
      </c>
      <c r="K85" s="41" t="n">
        <v>0</v>
      </c>
      <c r="L85" s="41" t="n">
        <v>0</v>
      </c>
      <c r="M85" s="41" t="n">
        <v>0</v>
      </c>
      <c r="N85" s="41" t="n">
        <v>9.8</v>
      </c>
      <c r="O85" s="41" t="n">
        <v>0</v>
      </c>
      <c r="P85" s="41" t="n">
        <v>0.04</v>
      </c>
      <c r="Q85" s="41" t="n">
        <v>0</v>
      </c>
      <c r="R85" s="41" t="n">
        <v>0</v>
      </c>
      <c r="S85" s="41" t="n">
        <v>0</v>
      </c>
      <c r="T85" s="41" t="n">
        <v>0.03</v>
      </c>
      <c r="U85" s="41" t="n">
        <v>0.1</v>
      </c>
      <c r="V85" s="41" t="n">
        <v>0.3</v>
      </c>
      <c r="W85" s="41" t="n">
        <v>0.29</v>
      </c>
      <c r="X85" s="41" t="n">
        <v>0</v>
      </c>
      <c r="Y85" s="41" t="n">
        <v>0</v>
      </c>
      <c r="Z85" s="41" t="n">
        <v>0.03</v>
      </c>
      <c r="AA85" s="41" t="n">
        <v>0</v>
      </c>
      <c r="AB85" s="41" t="n">
        <v>0</v>
      </c>
      <c r="AC85" s="41" t="n">
        <v>0</v>
      </c>
      <c r="AD85" s="41" t="n">
        <v>0</v>
      </c>
      <c r="AE85" s="41" t="n">
        <v>0</v>
      </c>
      <c r="AF85" s="41" t="n">
        <v>0</v>
      </c>
      <c r="AG85" s="41" t="n">
        <v>0</v>
      </c>
      <c r="AH85" s="41" t="n">
        <v>0</v>
      </c>
      <c r="AI85" s="41" t="n">
        <v>0</v>
      </c>
      <c r="AJ85" s="42" t="n">
        <v>0</v>
      </c>
      <c r="AK85" s="42" t="n">
        <v>0</v>
      </c>
      <c r="AL85" s="42" t="n">
        <v>0</v>
      </c>
      <c r="AM85" s="42" t="n">
        <v>0</v>
      </c>
      <c r="AN85" s="42" t="n">
        <v>0</v>
      </c>
      <c r="AO85" s="42" t="n">
        <v>0</v>
      </c>
      <c r="AP85" s="42" t="n">
        <v>0</v>
      </c>
      <c r="AQ85" s="42" t="n">
        <v>0</v>
      </c>
      <c r="AR85" s="42" t="n">
        <v>0</v>
      </c>
      <c r="AS85" s="42" t="n">
        <v>0</v>
      </c>
      <c r="AT85" s="42" t="n">
        <v>0</v>
      </c>
      <c r="AU85" s="42" t="n">
        <v>0</v>
      </c>
      <c r="AV85" s="42" t="n">
        <v>0</v>
      </c>
      <c r="AW85" s="42" t="n">
        <v>0</v>
      </c>
      <c r="AX85" s="42" t="n">
        <v>0</v>
      </c>
      <c r="AY85" s="42" t="n">
        <v>0</v>
      </c>
      <c r="AZ85" s="42" t="n">
        <v>0</v>
      </c>
      <c r="BA85" s="42" t="n">
        <v>0</v>
      </c>
      <c r="BB85" s="42" t="n">
        <v>0</v>
      </c>
      <c r="BC85" s="42" t="n">
        <v>0</v>
      </c>
      <c r="BD85" s="42" t="n">
        <v>0</v>
      </c>
      <c r="BE85" s="42" t="n">
        <v>0</v>
      </c>
      <c r="BF85" s="42" t="n">
        <v>0</v>
      </c>
      <c r="BG85" s="42" t="n">
        <v>0</v>
      </c>
      <c r="BH85" s="42" t="n">
        <v>0</v>
      </c>
      <c r="BI85" s="42" t="n">
        <v>0</v>
      </c>
      <c r="BJ85" s="42" t="n">
        <v>0</v>
      </c>
      <c r="BK85" s="42" t="n">
        <v>0</v>
      </c>
      <c r="BL85" s="42" t="n">
        <v>0</v>
      </c>
      <c r="BM85" s="42" t="n">
        <v>0</v>
      </c>
      <c r="BN85" s="42" t="n">
        <v>0</v>
      </c>
      <c r="BO85" s="42" t="n">
        <v>0</v>
      </c>
      <c r="BP85" s="42" t="n">
        <v>0</v>
      </c>
      <c r="BQ85" s="42" t="n">
        <v>0</v>
      </c>
      <c r="BR85" s="42" t="n">
        <v>0</v>
      </c>
      <c r="BS85" s="42" t="n">
        <v>0</v>
      </c>
      <c r="BT85" s="42" t="n">
        <v>0</v>
      </c>
      <c r="BU85" s="42" t="n">
        <v>0</v>
      </c>
      <c r="BV85" s="42" t="n">
        <v>0</v>
      </c>
      <c r="BW85" s="42" t="n">
        <v>0</v>
      </c>
      <c r="BX85" s="42" t="n">
        <v>0</v>
      </c>
      <c r="BY85" s="42" t="n">
        <v>0</v>
      </c>
      <c r="BZ85" s="42" t="n">
        <v>0</v>
      </c>
      <c r="CA85" s="42" t="n">
        <v>0</v>
      </c>
      <c r="CB85" s="42" t="n">
        <v>200.04</v>
      </c>
      <c r="CC85" s="43"/>
      <c r="CD85" s="43"/>
      <c r="CE85" s="42" t="n">
        <v>0</v>
      </c>
      <c r="CF85" s="42"/>
      <c r="CG85" s="42" t="n">
        <v>4.21</v>
      </c>
      <c r="CH85" s="42" t="n">
        <v>4.21</v>
      </c>
      <c r="CI85" s="42" t="n">
        <v>4.21</v>
      </c>
      <c r="CJ85" s="42" t="n">
        <v>497.96</v>
      </c>
      <c r="CK85" s="42" t="n">
        <v>192.28</v>
      </c>
      <c r="CL85" s="42" t="n">
        <v>345.12</v>
      </c>
      <c r="CM85" s="42" t="n">
        <v>44.51</v>
      </c>
      <c r="CN85" s="42" t="n">
        <v>26.48</v>
      </c>
      <c r="CO85" s="42" t="n">
        <v>35.49</v>
      </c>
      <c r="CP85" s="42" t="n">
        <v>10</v>
      </c>
      <c r="CQ85" s="42" t="n">
        <v>0</v>
      </c>
    </row>
    <row r="86" customFormat="false" ht="14.4" hidden="false" customHeight="false" outlineLevel="0" collapsed="false">
      <c r="A86" s="33" t="str">
        <f aca="false">""</f>
        <v/>
      </c>
      <c r="B86" s="38" t="s">
        <v>130</v>
      </c>
      <c r="C86" s="35" t="str">
        <f aca="false">"20"</f>
        <v>20</v>
      </c>
      <c r="D86" s="35" t="n">
        <v>1.8</v>
      </c>
      <c r="E86" s="35" t="n">
        <v>0</v>
      </c>
      <c r="F86" s="35" t="n">
        <v>0.6</v>
      </c>
      <c r="G86" s="35" t="n">
        <v>0</v>
      </c>
      <c r="H86" s="35" t="n">
        <v>10.76</v>
      </c>
      <c r="I86" s="36" t="n">
        <v>53.53</v>
      </c>
      <c r="J86" s="40" t="n">
        <v>0</v>
      </c>
      <c r="K86" s="41" t="n">
        <v>0</v>
      </c>
      <c r="L86" s="41" t="n">
        <v>0</v>
      </c>
      <c r="M86" s="41" t="n">
        <v>0</v>
      </c>
      <c r="N86" s="41" t="n">
        <v>0.72</v>
      </c>
      <c r="O86" s="41" t="n">
        <v>8.54</v>
      </c>
      <c r="P86" s="41" t="n">
        <v>1.5</v>
      </c>
      <c r="Q86" s="41" t="n">
        <v>0</v>
      </c>
      <c r="R86" s="41" t="n">
        <v>0</v>
      </c>
      <c r="S86" s="41" t="n">
        <v>0.06</v>
      </c>
      <c r="T86" s="41" t="n">
        <v>0.36</v>
      </c>
      <c r="U86" s="41" t="n">
        <v>68.6</v>
      </c>
      <c r="V86" s="41" t="n">
        <v>45</v>
      </c>
      <c r="W86" s="41" t="n">
        <v>6.8</v>
      </c>
      <c r="X86" s="41" t="n">
        <v>12.6</v>
      </c>
      <c r="Y86" s="41" t="n">
        <v>34.4</v>
      </c>
      <c r="Z86" s="41" t="n">
        <v>0.56</v>
      </c>
      <c r="AA86" s="41" t="n">
        <v>1.8</v>
      </c>
      <c r="AB86" s="41" t="n">
        <v>0</v>
      </c>
      <c r="AC86" s="41" t="n">
        <v>1.8</v>
      </c>
      <c r="AD86" s="41" t="n">
        <v>0.34</v>
      </c>
      <c r="AE86" s="41" t="n">
        <v>0.03</v>
      </c>
      <c r="AF86" s="41" t="n">
        <v>0.01</v>
      </c>
      <c r="AG86" s="41" t="n">
        <v>0.94</v>
      </c>
      <c r="AH86" s="41" t="n">
        <v>0.94</v>
      </c>
      <c r="AI86" s="41" t="n">
        <v>0</v>
      </c>
      <c r="AJ86" s="42" t="n">
        <v>0</v>
      </c>
      <c r="AK86" s="42" t="n">
        <v>0</v>
      </c>
      <c r="AL86" s="42" t="n">
        <v>0</v>
      </c>
      <c r="AM86" s="42" t="n">
        <v>0</v>
      </c>
      <c r="AN86" s="42" t="n">
        <v>0</v>
      </c>
      <c r="AO86" s="42" t="n">
        <v>0</v>
      </c>
      <c r="AP86" s="42" t="n">
        <v>0</v>
      </c>
      <c r="AQ86" s="42" t="n">
        <v>0</v>
      </c>
      <c r="AR86" s="42" t="n">
        <v>0</v>
      </c>
      <c r="AS86" s="42" t="n">
        <v>0</v>
      </c>
      <c r="AT86" s="42" t="n">
        <v>0</v>
      </c>
      <c r="AU86" s="42" t="n">
        <v>0</v>
      </c>
      <c r="AV86" s="42" t="n">
        <v>0</v>
      </c>
      <c r="AW86" s="42" t="n">
        <v>0</v>
      </c>
      <c r="AX86" s="42" t="n">
        <v>0</v>
      </c>
      <c r="AY86" s="42" t="n">
        <v>0</v>
      </c>
      <c r="AZ86" s="42" t="n">
        <v>0</v>
      </c>
      <c r="BA86" s="42" t="n">
        <v>0</v>
      </c>
      <c r="BB86" s="42" t="n">
        <v>0</v>
      </c>
      <c r="BC86" s="42" t="n">
        <v>0</v>
      </c>
      <c r="BD86" s="42" t="n">
        <v>0</v>
      </c>
      <c r="BE86" s="42" t="n">
        <v>0</v>
      </c>
      <c r="BF86" s="42" t="n">
        <v>0</v>
      </c>
      <c r="BG86" s="42" t="n">
        <v>0</v>
      </c>
      <c r="BH86" s="42" t="n">
        <v>0</v>
      </c>
      <c r="BI86" s="42" t="n">
        <v>0</v>
      </c>
      <c r="BJ86" s="42" t="n">
        <v>0</v>
      </c>
      <c r="BK86" s="42" t="n">
        <v>0</v>
      </c>
      <c r="BL86" s="42" t="n">
        <v>0</v>
      </c>
      <c r="BM86" s="42" t="n">
        <v>0</v>
      </c>
      <c r="BN86" s="42" t="n">
        <v>0</v>
      </c>
      <c r="BO86" s="42" t="n">
        <v>0</v>
      </c>
      <c r="BP86" s="42" t="n">
        <v>0</v>
      </c>
      <c r="BQ86" s="42" t="n">
        <v>0</v>
      </c>
      <c r="BR86" s="42" t="n">
        <v>0</v>
      </c>
      <c r="BS86" s="42" t="n">
        <v>0</v>
      </c>
      <c r="BT86" s="42" t="n">
        <v>0</v>
      </c>
      <c r="BU86" s="42" t="n">
        <v>0</v>
      </c>
      <c r="BV86" s="42" t="n">
        <v>0</v>
      </c>
      <c r="BW86" s="42" t="n">
        <v>0</v>
      </c>
      <c r="BX86" s="42" t="n">
        <v>0</v>
      </c>
      <c r="BY86" s="42" t="n">
        <v>0</v>
      </c>
      <c r="BZ86" s="42" t="n">
        <v>0</v>
      </c>
      <c r="CA86" s="42" t="n">
        <v>0</v>
      </c>
      <c r="CB86" s="42" t="n">
        <v>6.66</v>
      </c>
      <c r="CC86" s="43"/>
      <c r="CD86" s="43"/>
      <c r="CE86" s="42" t="n">
        <v>1.8</v>
      </c>
      <c r="CF86" s="42"/>
      <c r="CG86" s="42" t="n">
        <v>0</v>
      </c>
      <c r="CH86" s="42" t="n">
        <v>0</v>
      </c>
      <c r="CI86" s="42" t="n">
        <v>0</v>
      </c>
      <c r="CJ86" s="42" t="n">
        <v>0</v>
      </c>
      <c r="CK86" s="42" t="n">
        <v>0</v>
      </c>
      <c r="CL86" s="42" t="n">
        <v>0</v>
      </c>
      <c r="CM86" s="42" t="n">
        <v>0</v>
      </c>
      <c r="CN86" s="42" t="n">
        <v>0</v>
      </c>
      <c r="CO86" s="42" t="n">
        <v>0</v>
      </c>
      <c r="CP86" s="42" t="n">
        <v>0</v>
      </c>
      <c r="CQ86" s="42" t="n">
        <v>0</v>
      </c>
    </row>
    <row r="87" customFormat="false" ht="14.4" hidden="false" customHeight="false" outlineLevel="0" collapsed="false">
      <c r="A87" s="33" t="str">
        <f aca="false">"-"</f>
        <v>-</v>
      </c>
      <c r="B87" s="38" t="s">
        <v>109</v>
      </c>
      <c r="C87" s="35" t="str">
        <f aca="false">"25"</f>
        <v>25</v>
      </c>
      <c r="D87" s="35" t="n">
        <v>1.65</v>
      </c>
      <c r="E87" s="35" t="n">
        <v>0</v>
      </c>
      <c r="F87" s="35" t="n">
        <v>0.3</v>
      </c>
      <c r="G87" s="35" t="n">
        <v>0.3</v>
      </c>
      <c r="H87" s="35" t="n">
        <v>10.43</v>
      </c>
      <c r="I87" s="36" t="n">
        <v>48.345</v>
      </c>
      <c r="J87" s="44" t="n">
        <v>0.05</v>
      </c>
      <c r="K87" s="45" t="n">
        <v>0</v>
      </c>
      <c r="L87" s="45" t="n">
        <v>0</v>
      </c>
      <c r="M87" s="45" t="n">
        <v>0</v>
      </c>
      <c r="N87" s="45" t="n">
        <v>0.3</v>
      </c>
      <c r="O87" s="45" t="n">
        <v>8.05</v>
      </c>
      <c r="P87" s="45" t="n">
        <v>2.08</v>
      </c>
      <c r="Q87" s="45" t="n">
        <v>0</v>
      </c>
      <c r="R87" s="45" t="n">
        <v>0</v>
      </c>
      <c r="S87" s="45" t="n">
        <v>0.25</v>
      </c>
      <c r="T87" s="45" t="n">
        <v>0.63</v>
      </c>
      <c r="U87" s="45" t="n">
        <v>152.5</v>
      </c>
      <c r="V87" s="45" t="n">
        <v>61.25</v>
      </c>
      <c r="W87" s="45" t="n">
        <v>8.75</v>
      </c>
      <c r="X87" s="45" t="n">
        <v>11.75</v>
      </c>
      <c r="Y87" s="45" t="n">
        <v>39.5</v>
      </c>
      <c r="Z87" s="45" t="n">
        <v>0.98</v>
      </c>
      <c r="AA87" s="45" t="n">
        <v>0</v>
      </c>
      <c r="AB87" s="45" t="n">
        <v>1.25</v>
      </c>
      <c r="AC87" s="45" t="n">
        <v>0.25</v>
      </c>
      <c r="AD87" s="45" t="n">
        <v>0.35</v>
      </c>
      <c r="AE87" s="45" t="n">
        <v>0.05</v>
      </c>
      <c r="AF87" s="45" t="n">
        <v>0.02</v>
      </c>
      <c r="AG87" s="45" t="n">
        <v>0.18</v>
      </c>
      <c r="AH87" s="45" t="n">
        <v>0.5</v>
      </c>
      <c r="AI87" s="45" t="n">
        <v>0</v>
      </c>
      <c r="AJ87" s="27" t="n">
        <v>0</v>
      </c>
      <c r="AK87" s="27" t="n">
        <v>80.5</v>
      </c>
      <c r="AL87" s="27" t="n">
        <v>62</v>
      </c>
      <c r="AM87" s="27" t="n">
        <v>106.75</v>
      </c>
      <c r="AN87" s="27" t="n">
        <v>55.75</v>
      </c>
      <c r="AO87" s="27" t="n">
        <v>23.25</v>
      </c>
      <c r="AP87" s="27" t="n">
        <v>49.5</v>
      </c>
      <c r="AQ87" s="27" t="n">
        <v>20</v>
      </c>
      <c r="AR87" s="27" t="n">
        <v>92.75</v>
      </c>
      <c r="AS87" s="27" t="n">
        <v>74.25</v>
      </c>
      <c r="AT87" s="27" t="n">
        <v>72.75</v>
      </c>
      <c r="AU87" s="27" t="n">
        <v>116</v>
      </c>
      <c r="AV87" s="27" t="n">
        <v>31</v>
      </c>
      <c r="AW87" s="27" t="n">
        <v>77.5</v>
      </c>
      <c r="AX87" s="27" t="n">
        <v>389.75</v>
      </c>
      <c r="AY87" s="27" t="n">
        <v>0</v>
      </c>
      <c r="AZ87" s="27" t="n">
        <v>131.5</v>
      </c>
      <c r="BA87" s="27" t="n">
        <v>72.75</v>
      </c>
      <c r="BB87" s="27" t="n">
        <v>45</v>
      </c>
      <c r="BC87" s="27" t="n">
        <v>32.5</v>
      </c>
      <c r="BD87" s="27" t="n">
        <v>0</v>
      </c>
      <c r="BE87" s="27" t="n">
        <v>0</v>
      </c>
      <c r="BF87" s="27" t="n">
        <v>0</v>
      </c>
      <c r="BG87" s="27" t="n">
        <v>0</v>
      </c>
      <c r="BH87" s="27" t="n">
        <v>0</v>
      </c>
      <c r="BI87" s="27" t="n">
        <v>0</v>
      </c>
      <c r="BJ87" s="27" t="n">
        <v>0</v>
      </c>
      <c r="BK87" s="27" t="n">
        <v>0.04</v>
      </c>
      <c r="BL87" s="27" t="n">
        <v>0</v>
      </c>
      <c r="BM87" s="27" t="n">
        <v>0</v>
      </c>
      <c r="BN87" s="27" t="n">
        <v>0.01</v>
      </c>
      <c r="BO87" s="27" t="n">
        <v>0</v>
      </c>
      <c r="BP87" s="27" t="n">
        <v>0</v>
      </c>
      <c r="BQ87" s="27" t="n">
        <v>0</v>
      </c>
      <c r="BR87" s="27" t="n">
        <v>0</v>
      </c>
      <c r="BS87" s="27" t="n">
        <v>0.03</v>
      </c>
      <c r="BT87" s="27" t="n">
        <v>0</v>
      </c>
      <c r="BU87" s="27" t="n">
        <v>0</v>
      </c>
      <c r="BV87" s="27" t="n">
        <v>0.12</v>
      </c>
      <c r="BW87" s="27" t="n">
        <v>0.02</v>
      </c>
      <c r="BX87" s="27" t="n">
        <v>0</v>
      </c>
      <c r="BY87" s="27" t="n">
        <v>0</v>
      </c>
      <c r="BZ87" s="27" t="n">
        <v>0</v>
      </c>
      <c r="CA87" s="27" t="n">
        <v>0</v>
      </c>
      <c r="CB87" s="27" t="n">
        <v>11.75</v>
      </c>
      <c r="CC87" s="46"/>
      <c r="CD87" s="46"/>
      <c r="CE87" s="27" t="n">
        <v>0.21</v>
      </c>
      <c r="CF87" s="27"/>
      <c r="CG87" s="27" t="n">
        <v>2.5</v>
      </c>
      <c r="CH87" s="27" t="n">
        <v>2.5</v>
      </c>
      <c r="CI87" s="27" t="n">
        <v>2.5</v>
      </c>
      <c r="CJ87" s="27" t="n">
        <v>475</v>
      </c>
      <c r="CK87" s="27" t="n">
        <v>183</v>
      </c>
      <c r="CL87" s="27" t="n">
        <v>329</v>
      </c>
      <c r="CM87" s="27" t="n">
        <v>4.75</v>
      </c>
      <c r="CN87" s="27" t="n">
        <v>3.95</v>
      </c>
      <c r="CO87" s="27" t="n">
        <v>4.35</v>
      </c>
      <c r="CP87" s="27" t="n">
        <v>0</v>
      </c>
      <c r="CQ87" s="27" t="n">
        <v>0</v>
      </c>
    </row>
    <row r="88" customFormat="false" ht="14.4" hidden="false" customHeight="false" outlineLevel="0" collapsed="false">
      <c r="A88" s="47"/>
      <c r="B88" s="48" t="s">
        <v>111</v>
      </c>
      <c r="C88" s="49"/>
      <c r="D88" s="49" t="n">
        <f aca="false">SUM(D82:D87)</f>
        <v>16.91</v>
      </c>
      <c r="E88" s="49" t="n">
        <f aca="false">SUM(E82:E87)</f>
        <v>11.35</v>
      </c>
      <c r="F88" s="49" t="n">
        <f aca="false">SUM(F82:F87)</f>
        <v>17.84</v>
      </c>
      <c r="G88" s="49" t="n">
        <f aca="false">SUM(G82:G87)</f>
        <v>2.44</v>
      </c>
      <c r="H88" s="49" t="n">
        <f aca="false">SUM(H82:H87)</f>
        <v>79.06</v>
      </c>
      <c r="I88" s="50" t="n">
        <f aca="false">SUM(I82:I87)</f>
        <v>509.525043418813</v>
      </c>
      <c r="J88" s="59" t="n">
        <f aca="false">SUM(J82:J87)</f>
        <v>7.31</v>
      </c>
      <c r="K88" s="60" t="n">
        <f aca="false">SUM(K82:K87)</f>
        <v>0.27</v>
      </c>
      <c r="L88" s="60" t="n">
        <f aca="false">SUM(L82:L87)</f>
        <v>0</v>
      </c>
      <c r="M88" s="60" t="n">
        <f aca="false">SUM(M82:M87)</f>
        <v>0</v>
      </c>
      <c r="N88" s="60" t="n">
        <f aca="false">SUM(N82:N87)</f>
        <v>13.85</v>
      </c>
      <c r="O88" s="60" t="n">
        <f aca="false">SUM(O82:O87)</f>
        <v>48.11</v>
      </c>
      <c r="P88" s="60" t="n">
        <f aca="false">SUM(P82:P87)</f>
        <v>10.36</v>
      </c>
      <c r="Q88" s="60" t="n">
        <f aca="false">SUM(Q82:Q87)</f>
        <v>0</v>
      </c>
      <c r="R88" s="60" t="n">
        <f aca="false">SUM(R82:R87)</f>
        <v>0</v>
      </c>
      <c r="S88" s="60" t="n">
        <f aca="false">SUM(S82:S87)</f>
        <v>0.58</v>
      </c>
      <c r="T88" s="60" t="n">
        <f aca="false">SUM(T82:T87)</f>
        <v>3.99</v>
      </c>
      <c r="U88" s="60" t="n">
        <f aca="false">SUM(U82:U87)</f>
        <v>650.4</v>
      </c>
      <c r="V88" s="60" t="n">
        <f aca="false">SUM(V82:V87)</f>
        <v>614.72</v>
      </c>
      <c r="W88" s="60" t="n">
        <f aca="false">SUM(W82:W87)</f>
        <v>45.82</v>
      </c>
      <c r="X88" s="60" t="n">
        <f aca="false">SUM(X82:X87)</f>
        <v>147.24</v>
      </c>
      <c r="Y88" s="60" t="n">
        <f aca="false">SUM(Y82:Y87)</f>
        <v>357.32</v>
      </c>
      <c r="Z88" s="60" t="n">
        <f aca="false">SUM(Z82:Z87)</f>
        <v>7.12</v>
      </c>
      <c r="AA88" s="60" t="n">
        <f aca="false">SUM(AA82:AA87)</f>
        <v>18.8</v>
      </c>
      <c r="AB88" s="60" t="n">
        <f aca="false">SUM(AB82:AB87)</f>
        <v>219.79</v>
      </c>
      <c r="AC88" s="60" t="n">
        <f aca="false">SUM(AC82:AC87)</f>
        <v>67.4</v>
      </c>
      <c r="AD88" s="60" t="n">
        <f aca="false">SUM(AD82:AD87)</f>
        <v>1.85</v>
      </c>
      <c r="AE88" s="60" t="n">
        <f aca="false">SUM(AE82:AE87)</f>
        <v>0.32</v>
      </c>
      <c r="AF88" s="60" t="n">
        <f aca="false">SUM(AF82:AF87)</f>
        <v>0.23</v>
      </c>
      <c r="AG88" s="60" t="n">
        <f aca="false">SUM(AG82:AG87)</f>
        <v>5.78</v>
      </c>
      <c r="AH88" s="60" t="n">
        <f aca="false">SUM(AH82:AH87)</f>
        <v>10.97</v>
      </c>
      <c r="AI88" s="60" t="n">
        <f aca="false">SUM(AI82:AI87)</f>
        <v>3.55</v>
      </c>
      <c r="AJ88" s="60" t="n">
        <f aca="false">SUM(AJ82:AJ87)</f>
        <v>0</v>
      </c>
      <c r="AK88" s="60" t="n">
        <f aca="false">SUM(AK82:AK87)</f>
        <v>1049.1</v>
      </c>
      <c r="AL88" s="60" t="n">
        <f aca="false">SUM(AL82:AL87)</f>
        <v>807.43</v>
      </c>
      <c r="AM88" s="60" t="n">
        <f aca="false">SUM(AM82:AM87)</f>
        <v>1446.62</v>
      </c>
      <c r="AN88" s="60" t="n">
        <f aca="false">SUM(AN82:AN87)</f>
        <v>1932.47</v>
      </c>
      <c r="AO88" s="60" t="n">
        <f aca="false">SUM(AO82:AO87)</f>
        <v>470.97</v>
      </c>
      <c r="AP88" s="60" t="n">
        <f aca="false">SUM(AP82:AP87)</f>
        <v>771.88</v>
      </c>
      <c r="AQ88" s="60" t="n">
        <f aca="false">SUM(AQ82:AQ87)</f>
        <v>250.72</v>
      </c>
      <c r="AR88" s="60" t="n">
        <f aca="false">SUM(AR82:AR87)</f>
        <v>918.07</v>
      </c>
      <c r="AS88" s="60" t="n">
        <f aca="false">SUM(AS82:AS87)</f>
        <v>1062.52</v>
      </c>
      <c r="AT88" s="60" t="n">
        <f aca="false">SUM(AT82:AT87)</f>
        <v>1318.4</v>
      </c>
      <c r="AU88" s="60" t="n">
        <f aca="false">SUM(AU82:AU87)</f>
        <v>1826.13</v>
      </c>
      <c r="AV88" s="60" t="n">
        <f aca="false">SUM(AV82:AV87)</f>
        <v>635.14</v>
      </c>
      <c r="AW88" s="60" t="n">
        <f aca="false">SUM(AW82:AW87)</f>
        <v>1046.6</v>
      </c>
      <c r="AX88" s="60" t="n">
        <f aca="false">SUM(AX82:AX87)</f>
        <v>3736.4</v>
      </c>
      <c r="AY88" s="60" t="n">
        <f aca="false">SUM(AY82:AY87)</f>
        <v>176.4</v>
      </c>
      <c r="AZ88" s="60" t="n">
        <f aca="false">SUM(AZ82:AZ87)</f>
        <v>862.82</v>
      </c>
      <c r="BA88" s="60" t="n">
        <f aca="false">SUM(BA82:BA87)</f>
        <v>897.1</v>
      </c>
      <c r="BB88" s="60" t="n">
        <f aca="false">SUM(BB82:BB87)</f>
        <v>690.57</v>
      </c>
      <c r="BC88" s="60" t="n">
        <f aca="false">SUM(BC82:BC87)</f>
        <v>373.64</v>
      </c>
      <c r="BD88" s="60" t="n">
        <f aca="false">SUM(BD82:BD87)</f>
        <v>0.13</v>
      </c>
      <c r="BE88" s="60" t="n">
        <f aca="false">SUM(BE82:BE87)</f>
        <v>0.06</v>
      </c>
      <c r="BF88" s="60" t="n">
        <f aca="false">SUM(BF82:BF87)</f>
        <v>0.03</v>
      </c>
      <c r="BG88" s="60" t="n">
        <f aca="false">SUM(BG82:BG87)</f>
        <v>0.07</v>
      </c>
      <c r="BH88" s="60" t="n">
        <f aca="false">SUM(BH82:BH87)</f>
        <v>0.08</v>
      </c>
      <c r="BI88" s="60" t="n">
        <f aca="false">SUM(BI82:BI87)</f>
        <v>0.39</v>
      </c>
      <c r="BJ88" s="60" t="n">
        <f aca="false">SUM(BJ82:BJ87)</f>
        <v>0</v>
      </c>
      <c r="BK88" s="60" t="n">
        <f aca="false">SUM(BK82:BK87)</f>
        <v>1.39</v>
      </c>
      <c r="BL88" s="60" t="n">
        <f aca="false">SUM(BL82:BL87)</f>
        <v>0</v>
      </c>
      <c r="BM88" s="60" t="n">
        <f aca="false">SUM(BM82:BM87)</f>
        <v>0.35</v>
      </c>
      <c r="BN88" s="60" t="n">
        <f aca="false">SUM(BN82:BN87)</f>
        <v>0.02</v>
      </c>
      <c r="BO88" s="60" t="n">
        <f aca="false">SUM(BO82:BO87)</f>
        <v>0</v>
      </c>
      <c r="BP88" s="60" t="n">
        <f aca="false">SUM(BP82:BP87)</f>
        <v>0</v>
      </c>
      <c r="BQ88" s="60" t="n">
        <f aca="false">SUM(BQ82:BQ87)</f>
        <v>0.07</v>
      </c>
      <c r="BR88" s="60" t="n">
        <f aca="false">SUM(BR82:BR87)</f>
        <v>0.12</v>
      </c>
      <c r="BS88" s="60" t="n">
        <f aca="false">SUM(BS82:BS87)</f>
        <v>1.52</v>
      </c>
      <c r="BT88" s="60" t="n">
        <f aca="false">SUM(BT82:BT87)</f>
        <v>0.01</v>
      </c>
      <c r="BU88" s="60" t="n">
        <f aca="false">SUM(BU82:BU87)</f>
        <v>0</v>
      </c>
      <c r="BV88" s="60" t="n">
        <f aca="false">SUM(BV82:BV87)</f>
        <v>0.89</v>
      </c>
      <c r="BW88" s="60" t="n">
        <f aca="false">SUM(BW82:BW87)</f>
        <v>0.08</v>
      </c>
      <c r="BX88" s="60" t="n">
        <f aca="false">SUM(BX82:BX87)</f>
        <v>0</v>
      </c>
      <c r="BY88" s="60" t="n">
        <f aca="false">SUM(BY82:BY87)</f>
        <v>0</v>
      </c>
      <c r="BZ88" s="60" t="n">
        <f aca="false">SUM(BZ82:BZ87)</f>
        <v>0</v>
      </c>
      <c r="CA88" s="60" t="n">
        <f aca="false">SUM(CA82:CA87)</f>
        <v>0</v>
      </c>
      <c r="CB88" s="60" t="n">
        <f aca="false">SUM(CB82:CB87)</f>
        <v>450.12</v>
      </c>
      <c r="CC88" s="60" t="n">
        <f aca="false">SUM(CC82:CC87)</f>
        <v>0</v>
      </c>
      <c r="CD88" s="60" t="n">
        <f aca="false">SUM(CD82:CD87)</f>
        <v>0</v>
      </c>
      <c r="CE88" s="60" t="n">
        <f aca="false">SUM(CE82:CE87)</f>
        <v>55.44</v>
      </c>
      <c r="CF88" s="60" t="n">
        <f aca="false">SUM(CF82:CF87)</f>
        <v>0</v>
      </c>
      <c r="CG88" s="60" t="n">
        <f aca="false">SUM(CG82:CG87)</f>
        <v>59.38</v>
      </c>
      <c r="CH88" s="60" t="n">
        <f aca="false">SUM(CH82:CH87)</f>
        <v>38.73</v>
      </c>
      <c r="CI88" s="60" t="n">
        <f aca="false">SUM(CI82:CI87)</f>
        <v>49.05</v>
      </c>
      <c r="CJ88" s="60" t="n">
        <f aca="false">SUM(CJ82:CJ87)</f>
        <v>6263.7</v>
      </c>
      <c r="CK88" s="60" t="n">
        <f aca="false">SUM(CK82:CK87)</f>
        <v>3237.3</v>
      </c>
      <c r="CL88" s="60" t="n">
        <f aca="false">SUM(CL82:CL87)</f>
        <v>4750.5</v>
      </c>
      <c r="CM88" s="60" t="n">
        <f aca="false">SUM(CM82:CM87)</f>
        <v>114.44</v>
      </c>
      <c r="CN88" s="60" t="n">
        <f aca="false">SUM(CN82:CN87)</f>
        <v>70.75</v>
      </c>
      <c r="CO88" s="60" t="n">
        <f aca="false">SUM(CO82:CO87)</f>
        <v>92.64</v>
      </c>
      <c r="CP88" s="60" t="n">
        <f aca="false">SUM(CP82:CP87)</f>
        <v>10</v>
      </c>
      <c r="CQ88" s="60" t="n">
        <f aca="false">SUM(CQ82:CQ87)</f>
        <v>1.03</v>
      </c>
    </row>
    <row r="89" customFormat="false" ht="14.4" hidden="true" customHeight="false" outlineLevel="0" collapsed="false">
      <c r="A89" s="28"/>
      <c r="B89" s="53" t="s">
        <v>112</v>
      </c>
      <c r="C89" s="30"/>
      <c r="D89" s="30" t="n">
        <v>19.25</v>
      </c>
      <c r="E89" s="30" t="n">
        <v>0</v>
      </c>
      <c r="F89" s="30" t="n">
        <v>19.75</v>
      </c>
      <c r="G89" s="30" t="n">
        <v>0</v>
      </c>
      <c r="H89" s="30" t="n">
        <v>83.75</v>
      </c>
      <c r="I89" s="31" t="n">
        <v>587.5</v>
      </c>
      <c r="V89" s="5" t="n">
        <v>0</v>
      </c>
      <c r="W89" s="5" t="n">
        <v>0</v>
      </c>
      <c r="X89" s="5" t="n">
        <v>0</v>
      </c>
      <c r="Y89" s="5" t="n">
        <v>0</v>
      </c>
      <c r="Z89" s="5" t="n">
        <v>0</v>
      </c>
      <c r="AA89" s="5" t="n">
        <v>0</v>
      </c>
      <c r="AB89" s="5" t="n">
        <v>0</v>
      </c>
      <c r="AC89" s="5" t="n">
        <v>175</v>
      </c>
      <c r="AD89" s="5" t="n">
        <v>0</v>
      </c>
      <c r="AE89" s="5" t="n">
        <v>0.3</v>
      </c>
      <c r="AF89" s="5" t="n">
        <v>0.35</v>
      </c>
      <c r="AI89" s="5" t="n">
        <v>15</v>
      </c>
      <c r="CI89" s="6" t="n">
        <v>0</v>
      </c>
      <c r="CL89" s="6" t="n">
        <v>0</v>
      </c>
      <c r="CO89" s="6" t="n">
        <v>0</v>
      </c>
    </row>
    <row r="90" customFormat="false" ht="14.4" hidden="true" customHeight="false" outlineLevel="0" collapsed="false">
      <c r="A90" s="28"/>
      <c r="B90" s="53" t="s">
        <v>113</v>
      </c>
      <c r="C90" s="30"/>
      <c r="D90" s="30" t="n">
        <f aca="false">D88-D89</f>
        <v>-2.34</v>
      </c>
      <c r="E90" s="30" t="n">
        <f aca="false">E88-E89</f>
        <v>11.35</v>
      </c>
      <c r="F90" s="30" t="n">
        <f aca="false">F88-F89</f>
        <v>-1.91</v>
      </c>
      <c r="G90" s="30" t="n">
        <f aca="false">G88-G89</f>
        <v>2.44</v>
      </c>
      <c r="H90" s="30" t="n">
        <f aca="false">H88-H89</f>
        <v>-4.69</v>
      </c>
      <c r="I90" s="31" t="n">
        <f aca="false">I88-I89</f>
        <v>-77.974956581187</v>
      </c>
      <c r="V90" s="5" t="n">
        <f aca="false">V88-V89</f>
        <v>614.72</v>
      </c>
      <c r="W90" s="5" t="n">
        <f aca="false">W88-W89</f>
        <v>45.82</v>
      </c>
      <c r="X90" s="5" t="n">
        <f aca="false">X88-X89</f>
        <v>147.24</v>
      </c>
      <c r="Y90" s="5" t="n">
        <f aca="false">Y88-Y89</f>
        <v>357.32</v>
      </c>
      <c r="Z90" s="5" t="n">
        <f aca="false">Z88-Z89</f>
        <v>7.12</v>
      </c>
      <c r="AA90" s="5" t="n">
        <f aca="false">AA88-AA89</f>
        <v>18.8</v>
      </c>
      <c r="AB90" s="5" t="n">
        <f aca="false">AB88-AB89</f>
        <v>219.79</v>
      </c>
      <c r="AC90" s="5" t="n">
        <f aca="false">AC88-AC89</f>
        <v>-107.6</v>
      </c>
      <c r="AD90" s="5" t="n">
        <f aca="false">AD88-AD89</f>
        <v>1.85</v>
      </c>
      <c r="AE90" s="5" t="n">
        <f aca="false">AE88-AE89</f>
        <v>0.02</v>
      </c>
      <c r="AF90" s="5" t="n">
        <f aca="false">AF88-AF89</f>
        <v>-0.12</v>
      </c>
      <c r="AI90" s="5" t="n">
        <f aca="false">AI88-AI89</f>
        <v>-11.45</v>
      </c>
      <c r="CI90" s="6" t="n">
        <f aca="false">CI88-CI89</f>
        <v>49.05</v>
      </c>
      <c r="CL90" s="6" t="n">
        <f aca="false">CL88-CL89</f>
        <v>4750.5</v>
      </c>
      <c r="CO90" s="6" t="n">
        <f aca="false">CO88-CO89</f>
        <v>92.64</v>
      </c>
    </row>
    <row r="91" customFormat="false" ht="14.4" hidden="true" customHeight="false" outlineLevel="0" collapsed="false">
      <c r="A91" s="28"/>
      <c r="B91" s="53" t="s">
        <v>114</v>
      </c>
      <c r="C91" s="30"/>
      <c r="D91" s="30" t="n">
        <v>19</v>
      </c>
      <c r="E91" s="30"/>
      <c r="F91" s="30" t="n">
        <v>30</v>
      </c>
      <c r="G91" s="30"/>
      <c r="H91" s="30" t="n">
        <v>51</v>
      </c>
      <c r="I91" s="31"/>
    </row>
    <row r="92" customFormat="false" ht="14.4" hidden="false" customHeight="false" outlineLevel="0" collapsed="false">
      <c r="A92" s="28"/>
      <c r="B92" s="53"/>
      <c r="C92" s="30"/>
      <c r="D92" s="30"/>
      <c r="E92" s="30"/>
      <c r="F92" s="30"/>
      <c r="G92" s="30"/>
      <c r="H92" s="30"/>
      <c r="I92" s="31"/>
    </row>
    <row r="93" customFormat="false" ht="14.4" hidden="false" customHeight="true" outlineLevel="0" collapsed="false">
      <c r="A93" s="28"/>
      <c r="B93" s="29" t="s">
        <v>154</v>
      </c>
      <c r="C93" s="54" t="s">
        <v>116</v>
      </c>
      <c r="D93" s="22" t="s">
        <v>117</v>
      </c>
      <c r="E93" s="22"/>
      <c r="F93" s="22" t="s">
        <v>118</v>
      </c>
      <c r="G93" s="22"/>
      <c r="H93" s="55" t="s">
        <v>119</v>
      </c>
      <c r="I93" s="55" t="s">
        <v>120</v>
      </c>
    </row>
    <row r="94" customFormat="false" ht="14.4" hidden="false" customHeight="false" outlineLevel="0" collapsed="false">
      <c r="A94" s="33"/>
      <c r="B94" s="34" t="s">
        <v>100</v>
      </c>
      <c r="C94" s="35"/>
      <c r="D94" s="35"/>
      <c r="E94" s="35"/>
      <c r="F94" s="35"/>
      <c r="G94" s="35"/>
      <c r="H94" s="35"/>
      <c r="I94" s="36"/>
    </row>
    <row r="95" customFormat="false" ht="14.4" hidden="false" customHeight="true" outlineLevel="0" collapsed="false">
      <c r="A95" s="33" t="s">
        <v>121</v>
      </c>
      <c r="B95" s="38" t="s">
        <v>122</v>
      </c>
      <c r="C95" s="35" t="str">
        <f aca="false">"30"</f>
        <v>30</v>
      </c>
      <c r="D95" s="35" t="n">
        <v>0.23</v>
      </c>
      <c r="E95" s="35" t="n">
        <v>0</v>
      </c>
      <c r="F95" s="35" t="n">
        <v>0.25</v>
      </c>
      <c r="G95" s="35" t="n">
        <v>0.28</v>
      </c>
      <c r="H95" s="35" t="n">
        <v>0.98</v>
      </c>
      <c r="I95" s="36" t="n">
        <v>6.45713175</v>
      </c>
      <c r="J95" s="40" t="n">
        <v>0.03</v>
      </c>
      <c r="K95" s="41" t="n">
        <v>0.16</v>
      </c>
      <c r="L95" s="41" t="n">
        <v>0</v>
      </c>
      <c r="M95" s="41" t="n">
        <v>0</v>
      </c>
      <c r="N95" s="41" t="n">
        <v>0.67</v>
      </c>
      <c r="O95" s="41" t="n">
        <v>0.03</v>
      </c>
      <c r="P95" s="41" t="n">
        <v>0.28</v>
      </c>
      <c r="Q95" s="41" t="n">
        <v>0</v>
      </c>
      <c r="R95" s="41" t="n">
        <v>0</v>
      </c>
      <c r="S95" s="41" t="n">
        <v>0.03</v>
      </c>
      <c r="T95" s="41" t="n">
        <v>0.31</v>
      </c>
      <c r="U95" s="41" t="n">
        <v>60.57</v>
      </c>
      <c r="V95" s="41" t="n">
        <v>37.97</v>
      </c>
      <c r="W95" s="41" t="n">
        <v>7.05</v>
      </c>
      <c r="X95" s="41" t="n">
        <v>3.83</v>
      </c>
      <c r="Y95" s="41" t="n">
        <v>11.27</v>
      </c>
      <c r="Z95" s="41" t="n">
        <v>0.16</v>
      </c>
      <c r="AA95" s="41" t="n">
        <v>0</v>
      </c>
      <c r="AB95" s="41" t="n">
        <v>23.4</v>
      </c>
      <c r="AC95" s="41" t="n">
        <v>4.88</v>
      </c>
      <c r="AD95" s="41" t="n">
        <v>0.14</v>
      </c>
      <c r="AE95" s="41" t="n">
        <v>0.01</v>
      </c>
      <c r="AF95" s="41" t="n">
        <v>0.01</v>
      </c>
      <c r="AG95" s="41" t="n">
        <v>0.05</v>
      </c>
      <c r="AH95" s="41" t="n">
        <v>0.09</v>
      </c>
      <c r="AI95" s="41" t="n">
        <v>1.3</v>
      </c>
      <c r="AJ95" s="42" t="n">
        <v>0</v>
      </c>
      <c r="AK95" s="42" t="n">
        <v>7.62</v>
      </c>
      <c r="AL95" s="42" t="n">
        <v>5.92</v>
      </c>
      <c r="AM95" s="42" t="n">
        <v>8.46</v>
      </c>
      <c r="AN95" s="42" t="n">
        <v>7.33</v>
      </c>
      <c r="AO95" s="42" t="n">
        <v>1.69</v>
      </c>
      <c r="AP95" s="42" t="n">
        <v>5.92</v>
      </c>
      <c r="AQ95" s="42" t="n">
        <v>1.41</v>
      </c>
      <c r="AR95" s="42" t="n">
        <v>4.8</v>
      </c>
      <c r="AS95" s="42" t="n">
        <v>7.33</v>
      </c>
      <c r="AT95" s="42" t="n">
        <v>12.69</v>
      </c>
      <c r="AU95" s="42" t="n">
        <v>14.95</v>
      </c>
      <c r="AV95" s="42" t="n">
        <v>2.82</v>
      </c>
      <c r="AW95" s="42" t="n">
        <v>7.9</v>
      </c>
      <c r="AX95" s="42" t="n">
        <v>39.49</v>
      </c>
      <c r="AY95" s="42" t="n">
        <v>0</v>
      </c>
      <c r="AZ95" s="42" t="n">
        <v>4.8</v>
      </c>
      <c r="BA95" s="42" t="n">
        <v>7.62</v>
      </c>
      <c r="BB95" s="42" t="n">
        <v>5.92</v>
      </c>
      <c r="BC95" s="42" t="n">
        <v>1.97</v>
      </c>
      <c r="BD95" s="42" t="n">
        <v>0</v>
      </c>
      <c r="BE95" s="42" t="n">
        <v>0</v>
      </c>
      <c r="BF95" s="42" t="n">
        <v>0</v>
      </c>
      <c r="BG95" s="42" t="n">
        <v>0</v>
      </c>
      <c r="BH95" s="42" t="n">
        <v>0</v>
      </c>
      <c r="BI95" s="42" t="n">
        <v>0</v>
      </c>
      <c r="BJ95" s="42" t="n">
        <v>0</v>
      </c>
      <c r="BK95" s="42" t="n">
        <v>0.01</v>
      </c>
      <c r="BL95" s="42" t="n">
        <v>0</v>
      </c>
      <c r="BM95" s="42" t="n">
        <v>0.01</v>
      </c>
      <c r="BN95" s="42" t="n">
        <v>0</v>
      </c>
      <c r="BO95" s="42" t="n">
        <v>0</v>
      </c>
      <c r="BP95" s="42" t="n">
        <v>0</v>
      </c>
      <c r="BQ95" s="42" t="n">
        <v>0</v>
      </c>
      <c r="BR95" s="42" t="n">
        <v>0</v>
      </c>
      <c r="BS95" s="42" t="n">
        <v>0.07</v>
      </c>
      <c r="BT95" s="42" t="n">
        <v>0</v>
      </c>
      <c r="BU95" s="42" t="n">
        <v>0</v>
      </c>
      <c r="BV95" s="42" t="n">
        <v>0.15</v>
      </c>
      <c r="BW95" s="42" t="n">
        <v>0</v>
      </c>
      <c r="BX95" s="42" t="n">
        <v>0</v>
      </c>
      <c r="BY95" s="42" t="n">
        <v>0</v>
      </c>
      <c r="BZ95" s="42" t="n">
        <v>0</v>
      </c>
      <c r="CA95" s="42" t="n">
        <v>0</v>
      </c>
      <c r="CB95" s="42" t="n">
        <v>28.71</v>
      </c>
      <c r="CC95" s="43"/>
      <c r="CD95" s="43"/>
      <c r="CE95" s="42" t="n">
        <v>3.9</v>
      </c>
      <c r="CF95" s="42"/>
      <c r="CG95" s="42" t="n">
        <v>6.92</v>
      </c>
      <c r="CH95" s="42" t="n">
        <v>3.92</v>
      </c>
      <c r="CI95" s="42" t="n">
        <v>5.42</v>
      </c>
      <c r="CJ95" s="42" t="n">
        <v>255.5</v>
      </c>
      <c r="CK95" s="42" t="n">
        <v>60.5</v>
      </c>
      <c r="CL95" s="42" t="n">
        <v>158</v>
      </c>
      <c r="CM95" s="42" t="n">
        <v>0.09</v>
      </c>
      <c r="CN95" s="42" t="n">
        <v>0.08</v>
      </c>
      <c r="CO95" s="42" t="n">
        <v>0.08</v>
      </c>
      <c r="CP95" s="42" t="n">
        <v>0</v>
      </c>
      <c r="CQ95" s="42" t="n">
        <v>0.15</v>
      </c>
    </row>
    <row r="96" customFormat="false" ht="14.4" hidden="false" customHeight="false" outlineLevel="0" collapsed="false">
      <c r="A96" s="33" t="s">
        <v>155</v>
      </c>
      <c r="B96" s="38" t="s">
        <v>156</v>
      </c>
      <c r="C96" s="35" t="str">
        <f aca="false">"100"</f>
        <v>100</v>
      </c>
      <c r="D96" s="35" t="n">
        <v>10.03</v>
      </c>
      <c r="E96" s="35" t="n">
        <v>8.68</v>
      </c>
      <c r="F96" s="35" t="n">
        <v>12.6</v>
      </c>
      <c r="G96" s="35" t="n">
        <v>1.63</v>
      </c>
      <c r="H96" s="35" t="n">
        <v>11.29</v>
      </c>
      <c r="I96" s="36" t="n">
        <v>194.97</v>
      </c>
      <c r="J96" s="40" t="n">
        <v>2.79</v>
      </c>
      <c r="K96" s="41" t="n">
        <v>1.3</v>
      </c>
      <c r="L96" s="41" t="n">
        <v>0</v>
      </c>
      <c r="M96" s="41" t="n">
        <v>0</v>
      </c>
      <c r="N96" s="41" t="n">
        <v>1.36</v>
      </c>
      <c r="O96" s="41" t="n">
        <v>7.78</v>
      </c>
      <c r="P96" s="41" t="n">
        <v>0.15</v>
      </c>
      <c r="Q96" s="41" t="n">
        <v>0</v>
      </c>
      <c r="R96" s="41" t="n">
        <v>0</v>
      </c>
      <c r="S96" s="41" t="n">
        <v>0.03</v>
      </c>
      <c r="T96" s="41" t="n">
        <v>1.3</v>
      </c>
      <c r="U96" s="41" t="n">
        <v>202.74</v>
      </c>
      <c r="V96" s="41" t="n">
        <v>111.42</v>
      </c>
      <c r="W96" s="41" t="n">
        <v>35.96</v>
      </c>
      <c r="X96" s="41" t="n">
        <v>11.31</v>
      </c>
      <c r="Y96" s="41" t="n">
        <v>87.21</v>
      </c>
      <c r="Z96" s="41" t="n">
        <v>0.79</v>
      </c>
      <c r="AA96" s="41" t="n">
        <v>29.88</v>
      </c>
      <c r="AB96" s="41" t="n">
        <v>7.12</v>
      </c>
      <c r="AC96" s="41" t="n">
        <v>38.77</v>
      </c>
      <c r="AD96" s="41" t="n">
        <v>1.17</v>
      </c>
      <c r="AE96" s="41" t="n">
        <v>0.04</v>
      </c>
      <c r="AF96" s="41" t="n">
        <v>0.1</v>
      </c>
      <c r="AG96" s="41" t="n">
        <v>3.27</v>
      </c>
      <c r="AH96" s="41" t="n">
        <v>6.1</v>
      </c>
      <c r="AI96" s="41" t="n">
        <v>0.23</v>
      </c>
      <c r="AJ96" s="42" t="n">
        <v>0</v>
      </c>
      <c r="AK96" s="42" t="n">
        <v>486.95</v>
      </c>
      <c r="AL96" s="42" t="n">
        <v>405.99</v>
      </c>
      <c r="AM96" s="42" t="n">
        <v>788.32</v>
      </c>
      <c r="AN96" s="42" t="n">
        <v>780.27</v>
      </c>
      <c r="AO96" s="42" t="n">
        <v>244.37</v>
      </c>
      <c r="AP96" s="42" t="n">
        <v>446.46</v>
      </c>
      <c r="AQ96" s="42" t="n">
        <v>153.39</v>
      </c>
      <c r="AR96" s="42" t="n">
        <v>431.68</v>
      </c>
      <c r="AS96" s="42" t="n">
        <v>551.03</v>
      </c>
      <c r="AT96" s="42" t="n">
        <v>597.46</v>
      </c>
      <c r="AU96" s="42" t="n">
        <v>765.64</v>
      </c>
      <c r="AV96" s="42" t="n">
        <v>240.23</v>
      </c>
      <c r="AW96" s="42" t="n">
        <v>650.6</v>
      </c>
      <c r="AX96" s="42" t="n">
        <v>1535.19</v>
      </c>
      <c r="AY96" s="42" t="n">
        <v>66.29</v>
      </c>
      <c r="AZ96" s="42" t="n">
        <v>514.75</v>
      </c>
      <c r="BA96" s="42" t="n">
        <v>436.5</v>
      </c>
      <c r="BB96" s="42" t="n">
        <v>361.41</v>
      </c>
      <c r="BC96" s="42" t="n">
        <v>133.36</v>
      </c>
      <c r="BD96" s="42" t="n">
        <v>0</v>
      </c>
      <c r="BE96" s="42" t="n">
        <v>0</v>
      </c>
      <c r="BF96" s="42" t="n">
        <v>0</v>
      </c>
      <c r="BG96" s="42" t="n">
        <v>0</v>
      </c>
      <c r="BH96" s="42" t="n">
        <v>0</v>
      </c>
      <c r="BI96" s="42" t="n">
        <v>0</v>
      </c>
      <c r="BJ96" s="42" t="n">
        <v>0</v>
      </c>
      <c r="BK96" s="42" t="n">
        <v>0.11</v>
      </c>
      <c r="BL96" s="42" t="n">
        <v>0</v>
      </c>
      <c r="BM96" s="42" t="n">
        <v>0.06</v>
      </c>
      <c r="BN96" s="42" t="n">
        <v>0</v>
      </c>
      <c r="BO96" s="42" t="n">
        <v>0.01</v>
      </c>
      <c r="BP96" s="42" t="n">
        <v>0</v>
      </c>
      <c r="BQ96" s="42" t="n">
        <v>0</v>
      </c>
      <c r="BR96" s="42" t="n">
        <v>0</v>
      </c>
      <c r="BS96" s="42" t="n">
        <v>0.37</v>
      </c>
      <c r="BT96" s="42" t="n">
        <v>0</v>
      </c>
      <c r="BU96" s="42" t="n">
        <v>0</v>
      </c>
      <c r="BV96" s="42" t="n">
        <v>0.94</v>
      </c>
      <c r="BW96" s="42" t="n">
        <v>0</v>
      </c>
      <c r="BX96" s="42" t="n">
        <v>0</v>
      </c>
      <c r="BY96" s="42" t="n">
        <v>0</v>
      </c>
      <c r="BZ96" s="42" t="n">
        <v>0</v>
      </c>
      <c r="CA96" s="42" t="n">
        <v>0</v>
      </c>
      <c r="CB96" s="42" t="n">
        <v>56.68</v>
      </c>
      <c r="CC96" s="43"/>
      <c r="CD96" s="43"/>
      <c r="CE96" s="42" t="n">
        <v>31.07</v>
      </c>
      <c r="CF96" s="42"/>
      <c r="CG96" s="42" t="n">
        <v>27.72</v>
      </c>
      <c r="CH96" s="42" t="n">
        <v>12.58</v>
      </c>
      <c r="CI96" s="42" t="n">
        <v>20.15</v>
      </c>
      <c r="CJ96" s="42" t="n">
        <v>2874.02</v>
      </c>
      <c r="CK96" s="42" t="n">
        <v>1710.77</v>
      </c>
      <c r="CL96" s="42" t="n">
        <v>2292.39</v>
      </c>
      <c r="CM96" s="42" t="n">
        <v>21.47</v>
      </c>
      <c r="CN96" s="42" t="n">
        <v>14.46</v>
      </c>
      <c r="CO96" s="42" t="n">
        <v>18</v>
      </c>
      <c r="CP96" s="42" t="n">
        <v>0</v>
      </c>
      <c r="CQ96" s="42" t="n">
        <v>0.5</v>
      </c>
    </row>
    <row r="97" customFormat="false" ht="14.4" hidden="false" customHeight="false" outlineLevel="0" collapsed="false">
      <c r="A97" s="33" t="s">
        <v>126</v>
      </c>
      <c r="B97" s="38" t="s">
        <v>127</v>
      </c>
      <c r="C97" s="35" t="str">
        <f aca="false">"150"</f>
        <v>150</v>
      </c>
      <c r="D97" s="35" t="n">
        <v>5.3</v>
      </c>
      <c r="E97" s="35" t="n">
        <v>0.03</v>
      </c>
      <c r="F97" s="35" t="n">
        <v>2.98</v>
      </c>
      <c r="G97" s="35" t="n">
        <v>0.66</v>
      </c>
      <c r="H97" s="35" t="n">
        <v>34.11</v>
      </c>
      <c r="I97" s="36" t="n">
        <v>183.9401745</v>
      </c>
      <c r="J97" s="40" t="n">
        <v>1.87</v>
      </c>
      <c r="K97" s="41" t="n">
        <v>0.08</v>
      </c>
      <c r="L97" s="41" t="n">
        <v>0</v>
      </c>
      <c r="M97" s="41" t="n">
        <v>0</v>
      </c>
      <c r="N97" s="41" t="n">
        <v>0.97</v>
      </c>
      <c r="O97" s="41" t="n">
        <v>31.42</v>
      </c>
      <c r="P97" s="41" t="n">
        <v>1.72</v>
      </c>
      <c r="Q97" s="41" t="n">
        <v>0</v>
      </c>
      <c r="R97" s="41" t="n">
        <v>0</v>
      </c>
      <c r="S97" s="41" t="n">
        <v>0</v>
      </c>
      <c r="T97" s="41" t="n">
        <v>0.68</v>
      </c>
      <c r="U97" s="41" t="n">
        <v>147.26</v>
      </c>
      <c r="V97" s="41" t="n">
        <v>56.22</v>
      </c>
      <c r="W97" s="41" t="n">
        <v>10.53</v>
      </c>
      <c r="X97" s="41" t="n">
        <v>7.17</v>
      </c>
      <c r="Y97" s="41" t="n">
        <v>39.83</v>
      </c>
      <c r="Z97" s="41" t="n">
        <v>0.73</v>
      </c>
      <c r="AA97" s="41" t="n">
        <v>9</v>
      </c>
      <c r="AB97" s="41" t="n">
        <v>9</v>
      </c>
      <c r="AC97" s="41" t="n">
        <v>16.88</v>
      </c>
      <c r="AD97" s="41" t="n">
        <v>0.8</v>
      </c>
      <c r="AE97" s="41" t="n">
        <v>0.06</v>
      </c>
      <c r="AF97" s="41" t="n">
        <v>0.02</v>
      </c>
      <c r="AG97" s="41" t="n">
        <v>0.49</v>
      </c>
      <c r="AH97" s="41" t="n">
        <v>1.49</v>
      </c>
      <c r="AI97" s="41" t="n">
        <v>0</v>
      </c>
      <c r="AJ97" s="42" t="n">
        <v>0</v>
      </c>
      <c r="AK97" s="42" t="n">
        <v>229.67</v>
      </c>
      <c r="AL97" s="42" t="n">
        <v>209.98</v>
      </c>
      <c r="AM97" s="42" t="n">
        <v>393.39</v>
      </c>
      <c r="AN97" s="42" t="n">
        <v>122.87</v>
      </c>
      <c r="AO97" s="42" t="n">
        <v>74.91</v>
      </c>
      <c r="AP97" s="42" t="n">
        <v>152.19</v>
      </c>
      <c r="AQ97" s="42" t="n">
        <v>49.94</v>
      </c>
      <c r="AR97" s="42" t="n">
        <v>244.06</v>
      </c>
      <c r="AS97" s="42" t="n">
        <v>161.39</v>
      </c>
      <c r="AT97" s="42" t="n">
        <v>194.59</v>
      </c>
      <c r="AU97" s="42" t="n">
        <v>166.92</v>
      </c>
      <c r="AV97" s="42" t="n">
        <v>98.07</v>
      </c>
      <c r="AW97" s="42" t="n">
        <v>170.55</v>
      </c>
      <c r="AX97" s="42" t="n">
        <v>1497.86</v>
      </c>
      <c r="AY97" s="42" t="n">
        <v>0</v>
      </c>
      <c r="AZ97" s="42" t="n">
        <v>471.98</v>
      </c>
      <c r="BA97" s="42" t="n">
        <v>244.48</v>
      </c>
      <c r="BB97" s="42" t="n">
        <v>122.77</v>
      </c>
      <c r="BC97" s="42" t="n">
        <v>97.19</v>
      </c>
      <c r="BD97" s="42" t="n">
        <v>0.09</v>
      </c>
      <c r="BE97" s="42" t="n">
        <v>0.04</v>
      </c>
      <c r="BF97" s="42" t="n">
        <v>0.02</v>
      </c>
      <c r="BG97" s="42" t="n">
        <v>0.05</v>
      </c>
      <c r="BH97" s="42" t="n">
        <v>0.06</v>
      </c>
      <c r="BI97" s="42" t="n">
        <v>0.26</v>
      </c>
      <c r="BJ97" s="42" t="n">
        <v>0</v>
      </c>
      <c r="BK97" s="42" t="n">
        <v>0.81</v>
      </c>
      <c r="BL97" s="42" t="n">
        <v>0</v>
      </c>
      <c r="BM97" s="42" t="n">
        <v>0.23</v>
      </c>
      <c r="BN97" s="42" t="n">
        <v>0</v>
      </c>
      <c r="BO97" s="42" t="n">
        <v>0</v>
      </c>
      <c r="BP97" s="42" t="n">
        <v>0</v>
      </c>
      <c r="BQ97" s="42" t="n">
        <v>0.05</v>
      </c>
      <c r="BR97" s="42" t="n">
        <v>0.08</v>
      </c>
      <c r="BS97" s="42" t="n">
        <v>0.6</v>
      </c>
      <c r="BT97" s="42" t="n">
        <v>0</v>
      </c>
      <c r="BU97" s="42" t="n">
        <v>0</v>
      </c>
      <c r="BV97" s="42" t="n">
        <v>0.24</v>
      </c>
      <c r="BW97" s="42" t="n">
        <v>0.01</v>
      </c>
      <c r="BX97" s="42" t="n">
        <v>0</v>
      </c>
      <c r="BY97" s="42" t="n">
        <v>0</v>
      </c>
      <c r="BZ97" s="42" t="n">
        <v>0</v>
      </c>
      <c r="CA97" s="42" t="n">
        <v>0</v>
      </c>
      <c r="CB97" s="42" t="n">
        <v>7.57</v>
      </c>
      <c r="CC97" s="43"/>
      <c r="CD97" s="43"/>
      <c r="CE97" s="42" t="n">
        <v>10.5</v>
      </c>
      <c r="CF97" s="42"/>
      <c r="CG97" s="42" t="n">
        <v>15.92</v>
      </c>
      <c r="CH97" s="42" t="n">
        <v>8.3</v>
      </c>
      <c r="CI97" s="42" t="n">
        <v>12.11</v>
      </c>
      <c r="CJ97" s="42" t="n">
        <v>369.83</v>
      </c>
      <c r="CK97" s="42" t="n">
        <v>365.4</v>
      </c>
      <c r="CL97" s="42" t="n">
        <v>367.62</v>
      </c>
      <c r="CM97" s="42" t="n">
        <v>9.36</v>
      </c>
      <c r="CN97" s="42" t="n">
        <v>4.76</v>
      </c>
      <c r="CO97" s="42" t="n">
        <v>7.06</v>
      </c>
      <c r="CP97" s="42" t="n">
        <v>0</v>
      </c>
      <c r="CQ97" s="42" t="n">
        <v>0.38</v>
      </c>
    </row>
    <row r="98" customFormat="false" ht="14.4" hidden="false" customHeight="false" outlineLevel="0" collapsed="false">
      <c r="A98" s="33" t="s">
        <v>134</v>
      </c>
      <c r="B98" s="38" t="s">
        <v>135</v>
      </c>
      <c r="C98" s="35" t="str">
        <f aca="false">"200"</f>
        <v>200</v>
      </c>
      <c r="D98" s="35" t="n">
        <v>0.08</v>
      </c>
      <c r="E98" s="35" t="n">
        <v>0</v>
      </c>
      <c r="F98" s="35" t="n">
        <v>0.02</v>
      </c>
      <c r="G98" s="35" t="n">
        <v>0.02</v>
      </c>
      <c r="H98" s="35" t="n">
        <v>9.84</v>
      </c>
      <c r="I98" s="36" t="n">
        <v>37.802232</v>
      </c>
      <c r="J98" s="44" t="n">
        <v>0</v>
      </c>
      <c r="K98" s="45" t="n">
        <v>0</v>
      </c>
      <c r="L98" s="45" t="n">
        <v>0</v>
      </c>
      <c r="M98" s="45" t="n">
        <v>0</v>
      </c>
      <c r="N98" s="45" t="n">
        <v>9.8</v>
      </c>
      <c r="O98" s="45" t="n">
        <v>0</v>
      </c>
      <c r="P98" s="45" t="n">
        <v>0.04</v>
      </c>
      <c r="Q98" s="45" t="n">
        <v>0</v>
      </c>
      <c r="R98" s="45" t="n">
        <v>0</v>
      </c>
      <c r="S98" s="45" t="n">
        <v>0</v>
      </c>
      <c r="T98" s="45" t="n">
        <v>0.03</v>
      </c>
      <c r="U98" s="45" t="n">
        <v>0.1</v>
      </c>
      <c r="V98" s="45" t="n">
        <v>0.3</v>
      </c>
      <c r="W98" s="45" t="n">
        <v>0.29</v>
      </c>
      <c r="X98" s="45" t="n">
        <v>0</v>
      </c>
      <c r="Y98" s="45" t="n">
        <v>0</v>
      </c>
      <c r="Z98" s="45" t="n">
        <v>0.03</v>
      </c>
      <c r="AA98" s="45" t="n">
        <v>0</v>
      </c>
      <c r="AB98" s="45" t="n">
        <v>0</v>
      </c>
      <c r="AC98" s="45" t="n">
        <v>0</v>
      </c>
      <c r="AD98" s="45" t="n">
        <v>0</v>
      </c>
      <c r="AE98" s="45" t="n">
        <v>0</v>
      </c>
      <c r="AF98" s="45" t="n">
        <v>0</v>
      </c>
      <c r="AG98" s="45" t="n">
        <v>0</v>
      </c>
      <c r="AH98" s="45" t="n">
        <v>0</v>
      </c>
      <c r="AI98" s="45" t="n">
        <v>0</v>
      </c>
      <c r="AJ98" s="27" t="n">
        <v>0</v>
      </c>
      <c r="AK98" s="27" t="n">
        <v>0</v>
      </c>
      <c r="AL98" s="27" t="n">
        <v>0</v>
      </c>
      <c r="AM98" s="27" t="n">
        <v>0</v>
      </c>
      <c r="AN98" s="27" t="n">
        <v>0</v>
      </c>
      <c r="AO98" s="27" t="n">
        <v>0</v>
      </c>
      <c r="AP98" s="27" t="n">
        <v>0</v>
      </c>
      <c r="AQ98" s="27" t="n">
        <v>0</v>
      </c>
      <c r="AR98" s="27" t="n">
        <v>0</v>
      </c>
      <c r="AS98" s="27" t="n">
        <v>0</v>
      </c>
      <c r="AT98" s="27" t="n">
        <v>0</v>
      </c>
      <c r="AU98" s="27" t="n">
        <v>0</v>
      </c>
      <c r="AV98" s="27" t="n">
        <v>0</v>
      </c>
      <c r="AW98" s="27" t="n">
        <v>0</v>
      </c>
      <c r="AX98" s="27" t="n">
        <v>0</v>
      </c>
      <c r="AY98" s="27" t="n">
        <v>0</v>
      </c>
      <c r="AZ98" s="27" t="n">
        <v>0</v>
      </c>
      <c r="BA98" s="27" t="n">
        <v>0</v>
      </c>
      <c r="BB98" s="27" t="n">
        <v>0</v>
      </c>
      <c r="BC98" s="27" t="n">
        <v>0</v>
      </c>
      <c r="BD98" s="27" t="n">
        <v>0</v>
      </c>
      <c r="BE98" s="27" t="n">
        <v>0</v>
      </c>
      <c r="BF98" s="27" t="n">
        <v>0</v>
      </c>
      <c r="BG98" s="27" t="n">
        <v>0</v>
      </c>
      <c r="BH98" s="27" t="n">
        <v>0</v>
      </c>
      <c r="BI98" s="27" t="n">
        <v>0</v>
      </c>
      <c r="BJ98" s="27" t="n">
        <v>0</v>
      </c>
      <c r="BK98" s="27" t="n">
        <v>0</v>
      </c>
      <c r="BL98" s="27" t="n">
        <v>0</v>
      </c>
      <c r="BM98" s="27" t="n">
        <v>0</v>
      </c>
      <c r="BN98" s="27" t="n">
        <v>0</v>
      </c>
      <c r="BO98" s="27" t="n">
        <v>0</v>
      </c>
      <c r="BP98" s="27" t="n">
        <v>0</v>
      </c>
      <c r="BQ98" s="27" t="n">
        <v>0</v>
      </c>
      <c r="BR98" s="27" t="n">
        <v>0</v>
      </c>
      <c r="BS98" s="27" t="n">
        <v>0</v>
      </c>
      <c r="BT98" s="27" t="n">
        <v>0</v>
      </c>
      <c r="BU98" s="27" t="n">
        <v>0</v>
      </c>
      <c r="BV98" s="27" t="n">
        <v>0</v>
      </c>
      <c r="BW98" s="27" t="n">
        <v>0</v>
      </c>
      <c r="BX98" s="27" t="n">
        <v>0</v>
      </c>
      <c r="BY98" s="27" t="n">
        <v>0</v>
      </c>
      <c r="BZ98" s="27" t="n">
        <v>0</v>
      </c>
      <c r="CA98" s="27" t="n">
        <v>0</v>
      </c>
      <c r="CB98" s="27" t="n">
        <v>200.04</v>
      </c>
      <c r="CC98" s="46"/>
      <c r="CD98" s="46"/>
      <c r="CE98" s="27" t="n">
        <v>0</v>
      </c>
      <c r="CF98" s="27"/>
      <c r="CG98" s="27" t="n">
        <v>4.21</v>
      </c>
      <c r="CH98" s="27" t="n">
        <v>4.21</v>
      </c>
      <c r="CI98" s="27" t="n">
        <v>4.21</v>
      </c>
      <c r="CJ98" s="27" t="n">
        <v>497.96</v>
      </c>
      <c r="CK98" s="27" t="n">
        <v>192.28</v>
      </c>
      <c r="CL98" s="27" t="n">
        <v>345.12</v>
      </c>
      <c r="CM98" s="27" t="n">
        <v>44.51</v>
      </c>
      <c r="CN98" s="27" t="n">
        <v>26.48</v>
      </c>
      <c r="CO98" s="27" t="n">
        <v>35.49</v>
      </c>
      <c r="CP98" s="27" t="n">
        <v>10</v>
      </c>
      <c r="CQ98" s="27" t="n">
        <v>0</v>
      </c>
    </row>
    <row r="99" customFormat="false" ht="14.4" hidden="false" customHeight="false" outlineLevel="0" collapsed="false">
      <c r="A99" s="33" t="str">
        <f aca="false">"-"</f>
        <v>-</v>
      </c>
      <c r="B99" s="38" t="s">
        <v>136</v>
      </c>
      <c r="C99" s="35" t="n">
        <v>25</v>
      </c>
      <c r="D99" s="35" t="n">
        <v>1.65</v>
      </c>
      <c r="E99" s="35" t="n">
        <v>0</v>
      </c>
      <c r="F99" s="35" t="n">
        <v>0.17</v>
      </c>
      <c r="G99" s="35" t="n">
        <v>0.2</v>
      </c>
      <c r="H99" s="35" t="n">
        <v>11.72</v>
      </c>
      <c r="I99" s="36" t="n">
        <v>55.97</v>
      </c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3"/>
      <c r="CD99" s="63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</row>
    <row r="100" customFormat="false" ht="14.4" hidden="false" customHeight="false" outlineLevel="0" collapsed="false">
      <c r="A100" s="47"/>
      <c r="B100" s="48" t="s">
        <v>111</v>
      </c>
      <c r="C100" s="49"/>
      <c r="D100" s="50" t="n">
        <f aca="false">SUM(D95:D99)</f>
        <v>17.29</v>
      </c>
      <c r="E100" s="50" t="n">
        <f aca="false">SUM(E95:E99)</f>
        <v>8.71</v>
      </c>
      <c r="F100" s="50" t="n">
        <f aca="false">SUM(F95:F99)</f>
        <v>16.02</v>
      </c>
      <c r="G100" s="50" t="n">
        <f aca="false">SUM(G95:G99)</f>
        <v>2.79</v>
      </c>
      <c r="H100" s="50" t="n">
        <f aca="false">SUM(H95:H99)</f>
        <v>67.94</v>
      </c>
      <c r="I100" s="50" t="n">
        <f aca="false">SUM(I95:I99)</f>
        <v>479.13953825</v>
      </c>
      <c r="J100" s="64" t="n">
        <f aca="false">SUM(J95:J99)</f>
        <v>4.69</v>
      </c>
      <c r="K100" s="64" t="n">
        <f aca="false">SUM(K95:K99)</f>
        <v>1.54</v>
      </c>
      <c r="L100" s="64" t="n">
        <f aca="false">SUM(L95:L99)</f>
        <v>0</v>
      </c>
      <c r="M100" s="64" t="n">
        <f aca="false">SUM(M95:M99)</f>
        <v>0</v>
      </c>
      <c r="N100" s="64" t="n">
        <f aca="false">SUM(N95:N99)</f>
        <v>12.8</v>
      </c>
      <c r="O100" s="64" t="n">
        <f aca="false">SUM(O95:O99)</f>
        <v>39.23</v>
      </c>
      <c r="P100" s="64" t="n">
        <f aca="false">SUM(P95:P99)</f>
        <v>2.19</v>
      </c>
      <c r="Q100" s="64" t="n">
        <f aca="false">SUM(Q95:Q99)</f>
        <v>0</v>
      </c>
      <c r="R100" s="64" t="n">
        <f aca="false">SUM(R95:R99)</f>
        <v>0</v>
      </c>
      <c r="S100" s="64" t="n">
        <f aca="false">SUM(S95:S99)</f>
        <v>0.06</v>
      </c>
      <c r="T100" s="64" t="n">
        <f aca="false">SUM(T95:T99)</f>
        <v>2.32</v>
      </c>
      <c r="U100" s="64" t="n">
        <f aca="false">SUM(U95:U99)</f>
        <v>410.67</v>
      </c>
      <c r="V100" s="64" t="n">
        <f aca="false">SUM(V95:V99)</f>
        <v>205.91</v>
      </c>
      <c r="W100" s="64" t="n">
        <f aca="false">SUM(W95:W99)</f>
        <v>53.83</v>
      </c>
      <c r="X100" s="64" t="n">
        <f aca="false">SUM(X95:X99)</f>
        <v>22.31</v>
      </c>
      <c r="Y100" s="64" t="n">
        <f aca="false">SUM(Y95:Y99)</f>
        <v>138.31</v>
      </c>
      <c r="Z100" s="64" t="n">
        <f aca="false">SUM(Z95:Z99)</f>
        <v>1.71</v>
      </c>
      <c r="AA100" s="64" t="n">
        <f aca="false">SUM(AA95:AA99)</f>
        <v>38.88</v>
      </c>
      <c r="AB100" s="64" t="n">
        <f aca="false">SUM(AB95:AB99)</f>
        <v>39.52</v>
      </c>
      <c r="AC100" s="64" t="n">
        <f aca="false">SUM(AC95:AC99)</f>
        <v>60.53</v>
      </c>
      <c r="AD100" s="64" t="n">
        <f aca="false">SUM(AD95:AD99)</f>
        <v>2.11</v>
      </c>
      <c r="AE100" s="64" t="n">
        <f aca="false">SUM(AE95:AE99)</f>
        <v>0.11</v>
      </c>
      <c r="AF100" s="64" t="n">
        <f aca="false">SUM(AF95:AF99)</f>
        <v>0.13</v>
      </c>
      <c r="AG100" s="64" t="n">
        <f aca="false">SUM(AG95:AG99)</f>
        <v>3.81</v>
      </c>
      <c r="AH100" s="64" t="n">
        <f aca="false">SUM(AH95:AH99)</f>
        <v>7.68</v>
      </c>
      <c r="AI100" s="64" t="n">
        <f aca="false">SUM(AI95:AI99)</f>
        <v>1.53</v>
      </c>
      <c r="AJ100" s="64" t="n">
        <f aca="false">SUM(AJ95:AJ99)</f>
        <v>0</v>
      </c>
      <c r="AK100" s="64" t="n">
        <f aca="false">SUM(AK95:AK99)</f>
        <v>724.24</v>
      </c>
      <c r="AL100" s="64" t="n">
        <f aca="false">SUM(AL95:AL99)</f>
        <v>621.89</v>
      </c>
      <c r="AM100" s="64" t="n">
        <f aca="false">SUM(AM95:AM99)</f>
        <v>1190.17</v>
      </c>
      <c r="AN100" s="64" t="n">
        <f aca="false">SUM(AN95:AN99)</f>
        <v>910.47</v>
      </c>
      <c r="AO100" s="64" t="n">
        <f aca="false">SUM(AO95:AO99)</f>
        <v>320.97</v>
      </c>
      <c r="AP100" s="64" t="n">
        <f aca="false">SUM(AP95:AP99)</f>
        <v>604.57</v>
      </c>
      <c r="AQ100" s="64" t="n">
        <f aca="false">SUM(AQ95:AQ99)</f>
        <v>204.74</v>
      </c>
      <c r="AR100" s="64" t="n">
        <f aca="false">SUM(AR95:AR99)</f>
        <v>680.54</v>
      </c>
      <c r="AS100" s="64" t="n">
        <f aca="false">SUM(AS95:AS99)</f>
        <v>719.75</v>
      </c>
      <c r="AT100" s="64" t="n">
        <f aca="false">SUM(AT95:AT99)</f>
        <v>804.74</v>
      </c>
      <c r="AU100" s="64" t="n">
        <f aca="false">SUM(AU95:AU99)</f>
        <v>947.51</v>
      </c>
      <c r="AV100" s="64" t="n">
        <f aca="false">SUM(AV95:AV99)</f>
        <v>341.12</v>
      </c>
      <c r="AW100" s="64" t="n">
        <f aca="false">SUM(AW95:AW99)</f>
        <v>829.05</v>
      </c>
      <c r="AX100" s="64" t="n">
        <f aca="false">SUM(AX95:AX99)</f>
        <v>3072.54</v>
      </c>
      <c r="AY100" s="64" t="n">
        <f aca="false">SUM(AY95:AY99)</f>
        <v>66.29</v>
      </c>
      <c r="AZ100" s="64" t="n">
        <f aca="false">SUM(AZ95:AZ99)</f>
        <v>991.53</v>
      </c>
      <c r="BA100" s="64" t="n">
        <f aca="false">SUM(BA95:BA99)</f>
        <v>688.6</v>
      </c>
      <c r="BB100" s="64" t="n">
        <f aca="false">SUM(BB95:BB99)</f>
        <v>490.1</v>
      </c>
      <c r="BC100" s="64" t="n">
        <f aca="false">SUM(BC95:BC99)</f>
        <v>232.52</v>
      </c>
      <c r="BD100" s="64" t="n">
        <f aca="false">SUM(BD95:BD99)</f>
        <v>0.09</v>
      </c>
      <c r="BE100" s="64" t="n">
        <f aca="false">SUM(BE95:BE99)</f>
        <v>0.04</v>
      </c>
      <c r="BF100" s="64" t="n">
        <f aca="false">SUM(BF95:BF99)</f>
        <v>0.02</v>
      </c>
      <c r="BG100" s="64" t="n">
        <f aca="false">SUM(BG95:BG99)</f>
        <v>0.05</v>
      </c>
      <c r="BH100" s="64" t="n">
        <f aca="false">SUM(BH95:BH99)</f>
        <v>0.06</v>
      </c>
      <c r="BI100" s="64" t="n">
        <f aca="false">SUM(BI95:BI99)</f>
        <v>0.26</v>
      </c>
      <c r="BJ100" s="64" t="n">
        <f aca="false">SUM(BJ95:BJ99)</f>
        <v>0</v>
      </c>
      <c r="BK100" s="64" t="n">
        <f aca="false">SUM(BK95:BK99)</f>
        <v>0.93</v>
      </c>
      <c r="BL100" s="64" t="n">
        <f aca="false">SUM(BL95:BL99)</f>
        <v>0</v>
      </c>
      <c r="BM100" s="64" t="n">
        <f aca="false">SUM(BM95:BM99)</f>
        <v>0.3</v>
      </c>
      <c r="BN100" s="64" t="n">
        <f aca="false">SUM(BN95:BN99)</f>
        <v>0</v>
      </c>
      <c r="BO100" s="64" t="n">
        <f aca="false">SUM(BO95:BO99)</f>
        <v>0.01</v>
      </c>
      <c r="BP100" s="64" t="n">
        <f aca="false">SUM(BP95:BP99)</f>
        <v>0</v>
      </c>
      <c r="BQ100" s="64" t="n">
        <f aca="false">SUM(BQ95:BQ99)</f>
        <v>0.05</v>
      </c>
      <c r="BR100" s="64" t="n">
        <f aca="false">SUM(BR95:BR99)</f>
        <v>0.08</v>
      </c>
      <c r="BS100" s="64" t="n">
        <f aca="false">SUM(BS95:BS99)</f>
        <v>1.04</v>
      </c>
      <c r="BT100" s="64" t="n">
        <f aca="false">SUM(BT95:BT99)</f>
        <v>0</v>
      </c>
      <c r="BU100" s="64" t="n">
        <f aca="false">SUM(BU95:BU99)</f>
        <v>0</v>
      </c>
      <c r="BV100" s="64" t="n">
        <f aca="false">SUM(BV95:BV99)</f>
        <v>1.33</v>
      </c>
      <c r="BW100" s="64" t="n">
        <f aca="false">SUM(BW95:BW99)</f>
        <v>0.01</v>
      </c>
      <c r="BX100" s="64" t="n">
        <f aca="false">SUM(BX95:BX99)</f>
        <v>0</v>
      </c>
      <c r="BY100" s="64" t="n">
        <f aca="false">SUM(BY95:BY99)</f>
        <v>0</v>
      </c>
      <c r="BZ100" s="64" t="n">
        <f aca="false">SUM(BZ95:BZ99)</f>
        <v>0</v>
      </c>
      <c r="CA100" s="64" t="n">
        <f aca="false">SUM(CA95:CA99)</f>
        <v>0</v>
      </c>
      <c r="CB100" s="64" t="n">
        <f aca="false">SUM(CB95:CB99)</f>
        <v>293</v>
      </c>
      <c r="CC100" s="64" t="n">
        <f aca="false">SUM(CC95:CC99)</f>
        <v>0</v>
      </c>
      <c r="CD100" s="64" t="n">
        <f aca="false">SUM(CD95:CD99)</f>
        <v>0</v>
      </c>
      <c r="CE100" s="64" t="n">
        <f aca="false">SUM(CE95:CE99)</f>
        <v>45.47</v>
      </c>
      <c r="CF100" s="64" t="n">
        <f aca="false">SUM(CF95:CF99)</f>
        <v>0</v>
      </c>
      <c r="CG100" s="64" t="n">
        <f aca="false">SUM(CG95:CG99)</f>
        <v>54.77</v>
      </c>
      <c r="CH100" s="64" t="n">
        <f aca="false">SUM(CH95:CH99)</f>
        <v>29.01</v>
      </c>
      <c r="CI100" s="64" t="n">
        <f aca="false">SUM(CI95:CI99)</f>
        <v>41.89</v>
      </c>
      <c r="CJ100" s="64" t="n">
        <f aca="false">SUM(CJ95:CJ99)</f>
        <v>3997.31</v>
      </c>
      <c r="CK100" s="64" t="n">
        <f aca="false">SUM(CK95:CK99)</f>
        <v>2328.95</v>
      </c>
      <c r="CL100" s="64" t="n">
        <f aca="false">SUM(CL95:CL99)</f>
        <v>3163.13</v>
      </c>
      <c r="CM100" s="64" t="n">
        <f aca="false">SUM(CM95:CM99)</f>
        <v>75.43</v>
      </c>
      <c r="CN100" s="64" t="n">
        <f aca="false">SUM(CN95:CN99)</f>
        <v>45.78</v>
      </c>
      <c r="CO100" s="64" t="n">
        <f aca="false">SUM(CO95:CO99)</f>
        <v>60.63</v>
      </c>
      <c r="CP100" s="64" t="n">
        <f aca="false">SUM(CP95:CP99)</f>
        <v>10</v>
      </c>
      <c r="CQ100" s="64" t="n">
        <f aca="false">SUM(CQ95:CQ99)</f>
        <v>1.03</v>
      </c>
    </row>
    <row r="101" customFormat="false" ht="14.4" hidden="true" customHeight="false" outlineLevel="0" collapsed="false">
      <c r="A101" s="28"/>
      <c r="B101" s="53" t="s">
        <v>112</v>
      </c>
      <c r="C101" s="30"/>
      <c r="D101" s="30" t="n">
        <v>19.25</v>
      </c>
      <c r="E101" s="30" t="n">
        <v>0</v>
      </c>
      <c r="F101" s="30" t="n">
        <v>19.75</v>
      </c>
      <c r="G101" s="30" t="n">
        <v>0</v>
      </c>
      <c r="H101" s="30" t="n">
        <v>83.75</v>
      </c>
      <c r="I101" s="31" t="n">
        <v>587.5</v>
      </c>
      <c r="V101" s="5" t="n">
        <v>0</v>
      </c>
      <c r="W101" s="5" t="n">
        <v>0</v>
      </c>
      <c r="X101" s="5" t="n">
        <v>0</v>
      </c>
      <c r="Y101" s="5" t="n">
        <v>0</v>
      </c>
      <c r="Z101" s="5" t="n">
        <v>0</v>
      </c>
      <c r="AA101" s="5" t="n">
        <v>0</v>
      </c>
      <c r="AB101" s="5" t="n">
        <v>0</v>
      </c>
      <c r="AC101" s="5" t="n">
        <v>175</v>
      </c>
      <c r="AD101" s="5" t="n">
        <v>0</v>
      </c>
      <c r="AE101" s="5" t="n">
        <v>0.3</v>
      </c>
      <c r="AF101" s="5" t="n">
        <v>0.35</v>
      </c>
      <c r="AI101" s="5" t="n">
        <v>15</v>
      </c>
      <c r="CI101" s="6" t="n">
        <v>0</v>
      </c>
      <c r="CL101" s="6" t="n">
        <v>0</v>
      </c>
      <c r="CO101" s="6" t="n">
        <v>0</v>
      </c>
    </row>
    <row r="102" customFormat="false" ht="14.4" hidden="true" customHeight="false" outlineLevel="0" collapsed="false">
      <c r="A102" s="28"/>
      <c r="B102" s="53" t="s">
        <v>113</v>
      </c>
      <c r="C102" s="30"/>
      <c r="D102" s="30" t="n">
        <f aca="false">D100-D101</f>
        <v>-1.96</v>
      </c>
      <c r="E102" s="30" t="n">
        <f aca="false">E100-E101</f>
        <v>8.71</v>
      </c>
      <c r="F102" s="30" t="n">
        <f aca="false">F100-F101</f>
        <v>-3.73</v>
      </c>
      <c r="G102" s="30" t="n">
        <f aca="false">G100-G101</f>
        <v>2.79</v>
      </c>
      <c r="H102" s="30" t="n">
        <f aca="false">H100-H101</f>
        <v>-15.81</v>
      </c>
      <c r="I102" s="31" t="n">
        <f aca="false">I100-I101</f>
        <v>-108.36046175</v>
      </c>
      <c r="V102" s="5" t="n">
        <f aca="false">V100-V101</f>
        <v>205.91</v>
      </c>
      <c r="W102" s="5" t="n">
        <f aca="false">W100-W101</f>
        <v>53.83</v>
      </c>
      <c r="X102" s="5" t="n">
        <f aca="false">X100-X101</f>
        <v>22.31</v>
      </c>
      <c r="Y102" s="5" t="n">
        <f aca="false">Y100-Y101</f>
        <v>138.31</v>
      </c>
      <c r="Z102" s="5" t="n">
        <f aca="false">Z100-Z101</f>
        <v>1.71</v>
      </c>
      <c r="AA102" s="5" t="n">
        <f aca="false">AA100-AA101</f>
        <v>38.88</v>
      </c>
      <c r="AB102" s="5" t="n">
        <f aca="false">AB100-AB101</f>
        <v>39.52</v>
      </c>
      <c r="AC102" s="5" t="n">
        <f aca="false">AC100-AC101</f>
        <v>-114.47</v>
      </c>
      <c r="AD102" s="5" t="n">
        <f aca="false">AD100-AD101</f>
        <v>2.11</v>
      </c>
      <c r="AE102" s="5" t="n">
        <f aca="false">AE100-AE101</f>
        <v>-0.19</v>
      </c>
      <c r="AF102" s="5" t="n">
        <f aca="false">AF100-AF101</f>
        <v>-0.22</v>
      </c>
      <c r="AI102" s="5" t="n">
        <f aca="false">AI100-AI101</f>
        <v>-13.47</v>
      </c>
      <c r="CI102" s="6" t="n">
        <f aca="false">CI100-CI101</f>
        <v>41.89</v>
      </c>
      <c r="CL102" s="6" t="n">
        <f aca="false">CL100-CL101</f>
        <v>3163.13</v>
      </c>
      <c r="CO102" s="6" t="n">
        <f aca="false">CO100-CO101</f>
        <v>60.63</v>
      </c>
    </row>
    <row r="103" customFormat="false" ht="14.4" hidden="true" customHeight="false" outlineLevel="0" collapsed="false">
      <c r="A103" s="28"/>
      <c r="B103" s="53" t="s">
        <v>114</v>
      </c>
      <c r="C103" s="30"/>
      <c r="D103" s="30" t="n">
        <v>15</v>
      </c>
      <c r="E103" s="30"/>
      <c r="F103" s="30" t="n">
        <v>30</v>
      </c>
      <c r="G103" s="30"/>
      <c r="H103" s="30" t="n">
        <v>55</v>
      </c>
      <c r="I103" s="31"/>
    </row>
    <row r="104" customFormat="false" ht="14.4" hidden="false" customHeight="false" outlineLevel="0" collapsed="false">
      <c r="A104" s="28"/>
      <c r="B104" s="53"/>
      <c r="C104" s="30"/>
      <c r="D104" s="30"/>
      <c r="E104" s="30"/>
      <c r="F104" s="30"/>
      <c r="G104" s="30"/>
      <c r="H104" s="30"/>
      <c r="I104" s="31"/>
    </row>
    <row r="105" customFormat="false" ht="14.4" hidden="false" customHeight="true" outlineLevel="0" collapsed="false">
      <c r="A105" s="28"/>
      <c r="B105" s="29" t="s">
        <v>157</v>
      </c>
      <c r="C105" s="54" t="s">
        <v>116</v>
      </c>
      <c r="D105" s="22" t="s">
        <v>117</v>
      </c>
      <c r="E105" s="22"/>
      <c r="F105" s="22" t="s">
        <v>118</v>
      </c>
      <c r="G105" s="22"/>
      <c r="H105" s="55" t="s">
        <v>119</v>
      </c>
      <c r="I105" s="55" t="s">
        <v>120</v>
      </c>
    </row>
    <row r="106" customFormat="false" ht="14.4" hidden="false" customHeight="false" outlineLevel="0" collapsed="false">
      <c r="A106" s="33"/>
      <c r="B106" s="34" t="s">
        <v>100</v>
      </c>
      <c r="C106" s="35"/>
      <c r="D106" s="35"/>
      <c r="E106" s="35"/>
      <c r="F106" s="35"/>
      <c r="G106" s="35"/>
      <c r="H106" s="35"/>
      <c r="I106" s="36"/>
    </row>
    <row r="107" customFormat="false" ht="14.4" hidden="false" customHeight="false" outlineLevel="0" collapsed="false">
      <c r="A107" s="37" t="s">
        <v>158</v>
      </c>
      <c r="B107" s="38" t="s">
        <v>159</v>
      </c>
      <c r="C107" s="35" t="str">
        <f aca="false">"150"</f>
        <v>150</v>
      </c>
      <c r="D107" s="35" t="n">
        <v>11.64</v>
      </c>
      <c r="E107" s="35" t="n">
        <v>15.58</v>
      </c>
      <c r="F107" s="35" t="n">
        <v>16.84</v>
      </c>
      <c r="G107" s="35" t="n">
        <v>0</v>
      </c>
      <c r="H107" s="35" t="n">
        <v>10.62</v>
      </c>
      <c r="I107" s="36" t="n">
        <v>247.169811071429</v>
      </c>
      <c r="J107" s="40" t="n">
        <v>9.58</v>
      </c>
      <c r="K107" s="41" t="n">
        <v>0.25</v>
      </c>
      <c r="L107" s="41" t="n">
        <v>0</v>
      </c>
      <c r="M107" s="41" t="n">
        <v>0</v>
      </c>
      <c r="N107" s="41" t="n">
        <v>2.62</v>
      </c>
      <c r="O107" s="41" t="n">
        <v>0</v>
      </c>
      <c r="P107" s="41" t="n">
        <v>0</v>
      </c>
      <c r="Q107" s="41" t="n">
        <v>0</v>
      </c>
      <c r="R107" s="41" t="n">
        <v>0</v>
      </c>
      <c r="S107" s="41" t="n">
        <v>0.04</v>
      </c>
      <c r="T107" s="41" t="n">
        <v>2.32</v>
      </c>
      <c r="U107" s="41" t="n">
        <v>463.41</v>
      </c>
      <c r="V107" s="41" t="n">
        <v>194.67</v>
      </c>
      <c r="W107" s="41" t="n">
        <v>102.85</v>
      </c>
      <c r="X107" s="41" t="n">
        <v>16.91</v>
      </c>
      <c r="Y107" s="41" t="n">
        <v>223.69</v>
      </c>
      <c r="Z107" s="41" t="n">
        <v>2.52</v>
      </c>
      <c r="AA107" s="41" t="n">
        <v>201.13</v>
      </c>
      <c r="AB107" s="41" t="n">
        <v>84.73</v>
      </c>
      <c r="AC107" s="41" t="n">
        <v>353</v>
      </c>
      <c r="AD107" s="41" t="n">
        <v>0.79</v>
      </c>
      <c r="AE107" s="41" t="n">
        <v>0.07</v>
      </c>
      <c r="AF107" s="41" t="n">
        <v>0.46</v>
      </c>
      <c r="AG107" s="41" t="n">
        <v>0.22</v>
      </c>
      <c r="AH107" s="41" t="n">
        <v>4.4</v>
      </c>
      <c r="AI107" s="41" t="n">
        <v>0.21</v>
      </c>
      <c r="AJ107" s="42" t="n">
        <v>0</v>
      </c>
      <c r="AK107" s="42" t="n">
        <v>884.11</v>
      </c>
      <c r="AL107" s="42" t="n">
        <v>698.16</v>
      </c>
      <c r="AM107" s="42" t="n">
        <v>1258.34</v>
      </c>
      <c r="AN107" s="42" t="n">
        <v>1045.84</v>
      </c>
      <c r="AO107" s="42" t="n">
        <v>478.9</v>
      </c>
      <c r="AP107" s="42" t="n">
        <v>700.53</v>
      </c>
      <c r="AQ107" s="42" t="n">
        <v>237.02</v>
      </c>
      <c r="AR107" s="42" t="n">
        <v>750.61</v>
      </c>
      <c r="AS107" s="42" t="n">
        <v>754.69</v>
      </c>
      <c r="AT107" s="42" t="n">
        <v>835.05</v>
      </c>
      <c r="AU107" s="42" t="n">
        <v>1305.79</v>
      </c>
      <c r="AV107" s="42" t="n">
        <v>363.31</v>
      </c>
      <c r="AW107" s="42" t="n">
        <v>442.5</v>
      </c>
      <c r="AX107" s="42" t="n">
        <v>1890.2</v>
      </c>
      <c r="AY107" s="42" t="n">
        <v>14.81</v>
      </c>
      <c r="AZ107" s="42" t="n">
        <v>423.93</v>
      </c>
      <c r="BA107" s="42" t="n">
        <v>987.16</v>
      </c>
      <c r="BB107" s="42" t="n">
        <v>579.23</v>
      </c>
      <c r="BC107" s="42" t="n">
        <v>321</v>
      </c>
      <c r="BD107" s="42" t="n">
        <v>0.27</v>
      </c>
      <c r="BE107" s="42" t="n">
        <v>0.12</v>
      </c>
      <c r="BF107" s="42" t="n">
        <v>0.07</v>
      </c>
      <c r="BG107" s="42" t="n">
        <v>0.15</v>
      </c>
      <c r="BH107" s="42" t="n">
        <v>0.17</v>
      </c>
      <c r="BI107" s="42" t="n">
        <v>0.8</v>
      </c>
      <c r="BJ107" s="42" t="n">
        <v>0</v>
      </c>
      <c r="BK107" s="42" t="n">
        <v>2.22</v>
      </c>
      <c r="BL107" s="42" t="n">
        <v>0</v>
      </c>
      <c r="BM107" s="42" t="n">
        <v>0.69</v>
      </c>
      <c r="BN107" s="42" t="n">
        <v>0</v>
      </c>
      <c r="BO107" s="42" t="n">
        <v>0</v>
      </c>
      <c r="BP107" s="42" t="n">
        <v>0</v>
      </c>
      <c r="BQ107" s="42" t="n">
        <v>0.15</v>
      </c>
      <c r="BR107" s="42" t="n">
        <v>0.23</v>
      </c>
      <c r="BS107" s="42" t="n">
        <v>1.81</v>
      </c>
      <c r="BT107" s="42" t="n">
        <v>0</v>
      </c>
      <c r="BU107" s="42" t="n">
        <v>0</v>
      </c>
      <c r="BV107" s="42" t="n">
        <v>0.1</v>
      </c>
      <c r="BW107" s="42" t="n">
        <v>0.01</v>
      </c>
      <c r="BX107" s="42" t="n">
        <v>0</v>
      </c>
      <c r="BY107" s="42" t="n">
        <v>0</v>
      </c>
      <c r="BZ107" s="42" t="n">
        <v>0</v>
      </c>
      <c r="CA107" s="42" t="n">
        <v>0</v>
      </c>
      <c r="CB107" s="42" t="n">
        <v>122.69</v>
      </c>
      <c r="CC107" s="43"/>
      <c r="CD107" s="43"/>
      <c r="CE107" s="42" t="n">
        <v>215.25</v>
      </c>
      <c r="CF107" s="42"/>
      <c r="CG107" s="42" t="n">
        <v>59.35</v>
      </c>
      <c r="CH107" s="42" t="n">
        <v>37.25</v>
      </c>
      <c r="CI107" s="42" t="n">
        <v>48.3</v>
      </c>
      <c r="CJ107" s="42" t="n">
        <v>3895.19</v>
      </c>
      <c r="CK107" s="42" t="n">
        <v>2422.18</v>
      </c>
      <c r="CL107" s="42" t="n">
        <v>3158.68</v>
      </c>
      <c r="CM107" s="42" t="n">
        <v>17.51</v>
      </c>
      <c r="CN107" s="42" t="n">
        <v>9.57</v>
      </c>
      <c r="CO107" s="42" t="n">
        <v>13.54</v>
      </c>
      <c r="CP107" s="42" t="n">
        <v>0</v>
      </c>
      <c r="CQ107" s="42" t="n">
        <v>0.75</v>
      </c>
    </row>
    <row r="108" customFormat="false" ht="14.4" hidden="false" customHeight="false" outlineLevel="0" collapsed="false">
      <c r="A108" s="33" t="str">
        <f aca="false">"-"</f>
        <v>-</v>
      </c>
      <c r="B108" s="38" t="s">
        <v>160</v>
      </c>
      <c r="C108" s="35" t="str">
        <f aca="false">"125"</f>
        <v>125</v>
      </c>
      <c r="D108" s="35" t="n">
        <v>4.13</v>
      </c>
      <c r="E108" s="35" t="n">
        <v>5.13</v>
      </c>
      <c r="F108" s="35" t="n">
        <v>1.88</v>
      </c>
      <c r="G108" s="35" t="n">
        <v>0</v>
      </c>
      <c r="H108" s="35" t="n">
        <v>28.55</v>
      </c>
      <c r="I108" s="36" t="n">
        <v>138.12</v>
      </c>
      <c r="J108" s="40" t="n">
        <v>1.13</v>
      </c>
      <c r="K108" s="41" t="n">
        <v>0</v>
      </c>
      <c r="L108" s="41" t="n">
        <v>0</v>
      </c>
      <c r="M108" s="41" t="n">
        <v>0</v>
      </c>
      <c r="N108" s="41" t="n">
        <v>7.38</v>
      </c>
      <c r="O108" s="41" t="n">
        <v>0</v>
      </c>
      <c r="P108" s="41" t="n">
        <v>0</v>
      </c>
      <c r="Q108" s="41" t="n">
        <v>0</v>
      </c>
      <c r="R108" s="41" t="n">
        <v>0</v>
      </c>
      <c r="S108" s="41" t="n">
        <v>1.38</v>
      </c>
      <c r="T108" s="41" t="n">
        <v>1.13</v>
      </c>
      <c r="U108" s="41" t="n">
        <v>62.5</v>
      </c>
      <c r="V108" s="41" t="n">
        <v>190</v>
      </c>
      <c r="W108" s="41" t="n">
        <v>155</v>
      </c>
      <c r="X108" s="41" t="n">
        <v>18.75</v>
      </c>
      <c r="Y108" s="41" t="n">
        <v>118.75</v>
      </c>
      <c r="Z108" s="41" t="n">
        <v>0.13</v>
      </c>
      <c r="AA108" s="41" t="n">
        <v>12.5</v>
      </c>
      <c r="AB108" s="41" t="n">
        <v>0</v>
      </c>
      <c r="AC108" s="41" t="n">
        <v>12.5</v>
      </c>
      <c r="AD108" s="41" t="n">
        <v>0</v>
      </c>
      <c r="AE108" s="41" t="n">
        <v>0.04</v>
      </c>
      <c r="AF108" s="41" t="n">
        <v>0.19</v>
      </c>
      <c r="AG108" s="41" t="n">
        <v>0.25</v>
      </c>
      <c r="AH108" s="41" t="n">
        <v>1.5</v>
      </c>
      <c r="AI108" s="41" t="n">
        <v>0.75</v>
      </c>
      <c r="AJ108" s="42" t="n">
        <v>0</v>
      </c>
      <c r="AK108" s="42" t="n">
        <v>403.75</v>
      </c>
      <c r="AL108" s="42" t="n">
        <v>375</v>
      </c>
      <c r="AM108" s="42" t="n">
        <v>562.5</v>
      </c>
      <c r="AN108" s="42" t="n">
        <v>483.75</v>
      </c>
      <c r="AO108" s="42" t="n">
        <v>143.75</v>
      </c>
      <c r="AP108" s="42" t="n">
        <v>270</v>
      </c>
      <c r="AQ108" s="42" t="n">
        <v>90</v>
      </c>
      <c r="AR108" s="42" t="n">
        <v>281.25</v>
      </c>
      <c r="AS108" s="42" t="n">
        <v>200</v>
      </c>
      <c r="AT108" s="42" t="n">
        <v>217.5</v>
      </c>
      <c r="AU108" s="42" t="n">
        <v>430</v>
      </c>
      <c r="AV108" s="42" t="n">
        <v>195</v>
      </c>
      <c r="AW108" s="42" t="n">
        <v>116.25</v>
      </c>
      <c r="AX108" s="42" t="n">
        <v>1121.25</v>
      </c>
      <c r="AY108" s="42" t="n">
        <v>0</v>
      </c>
      <c r="AZ108" s="42" t="n">
        <v>647.5</v>
      </c>
      <c r="BA108" s="42" t="n">
        <v>347.5</v>
      </c>
      <c r="BB108" s="42" t="n">
        <v>302.5</v>
      </c>
      <c r="BC108" s="42" t="n">
        <v>62.5</v>
      </c>
      <c r="BD108" s="42" t="n">
        <v>0.13</v>
      </c>
      <c r="BE108" s="42" t="n">
        <v>0.09</v>
      </c>
      <c r="BF108" s="42" t="n">
        <v>0.05</v>
      </c>
      <c r="BG108" s="42" t="n">
        <v>0.1</v>
      </c>
      <c r="BH108" s="42" t="n">
        <v>0.11</v>
      </c>
      <c r="BI108" s="42" t="n">
        <v>0.56</v>
      </c>
      <c r="BJ108" s="42" t="n">
        <v>0.04</v>
      </c>
      <c r="BK108" s="42" t="n">
        <v>0.7</v>
      </c>
      <c r="BL108" s="42" t="n">
        <v>0.03</v>
      </c>
      <c r="BM108" s="42" t="n">
        <v>0.39</v>
      </c>
      <c r="BN108" s="42" t="n">
        <v>0.05</v>
      </c>
      <c r="BO108" s="42" t="n">
        <v>0</v>
      </c>
      <c r="BP108" s="42" t="n">
        <v>0</v>
      </c>
      <c r="BQ108" s="42" t="n">
        <v>0.05</v>
      </c>
      <c r="BR108" s="42" t="n">
        <v>0.1</v>
      </c>
      <c r="BS108" s="42" t="n">
        <v>0.86</v>
      </c>
      <c r="BT108" s="42" t="n">
        <v>0.01</v>
      </c>
      <c r="BU108" s="42" t="n">
        <v>0</v>
      </c>
      <c r="BV108" s="42" t="n">
        <v>0.03</v>
      </c>
      <c r="BW108" s="42" t="n">
        <v>0.04</v>
      </c>
      <c r="BX108" s="42" t="n">
        <v>0.1</v>
      </c>
      <c r="BY108" s="42" t="n">
        <v>0</v>
      </c>
      <c r="BZ108" s="42" t="n">
        <v>0</v>
      </c>
      <c r="CA108" s="42" t="n">
        <v>0</v>
      </c>
      <c r="CB108" s="42" t="n">
        <v>108.13</v>
      </c>
      <c r="CC108" s="43"/>
      <c r="CD108" s="43"/>
      <c r="CE108" s="42" t="n">
        <v>12.5</v>
      </c>
      <c r="CF108" s="42"/>
      <c r="CG108" s="42" t="n">
        <v>11.25</v>
      </c>
      <c r="CH108" s="42" t="n">
        <v>11.25</v>
      </c>
      <c r="CI108" s="42" t="n">
        <v>11.25</v>
      </c>
      <c r="CJ108" s="42" t="n">
        <v>4050</v>
      </c>
      <c r="CK108" s="42" t="n">
        <v>2587.5</v>
      </c>
      <c r="CL108" s="42" t="n">
        <v>3318.75</v>
      </c>
      <c r="CM108" s="42" t="n">
        <v>2.5</v>
      </c>
      <c r="CN108" s="42" t="n">
        <v>2.5</v>
      </c>
      <c r="CO108" s="42" t="n">
        <v>2.5</v>
      </c>
      <c r="CP108" s="42" t="n">
        <v>0</v>
      </c>
      <c r="CQ108" s="42" t="n">
        <v>0</v>
      </c>
    </row>
    <row r="109" customFormat="false" ht="14.4" hidden="false" customHeight="false" outlineLevel="0" collapsed="false">
      <c r="A109" s="33" t="s">
        <v>147</v>
      </c>
      <c r="B109" s="38" t="s">
        <v>148</v>
      </c>
      <c r="C109" s="35" t="str">
        <f aca="false">"200"</f>
        <v>200</v>
      </c>
      <c r="D109" s="35" t="n">
        <v>0.12</v>
      </c>
      <c r="E109" s="35" t="n">
        <v>0</v>
      </c>
      <c r="F109" s="35" t="n">
        <v>0.02</v>
      </c>
      <c r="G109" s="35" t="n">
        <v>0.02</v>
      </c>
      <c r="H109" s="35" t="n">
        <v>9.83</v>
      </c>
      <c r="I109" s="36" t="n">
        <v>38.659836097561</v>
      </c>
      <c r="J109" s="40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3"/>
      <c r="CD109" s="43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</row>
    <row r="110" customFormat="false" ht="14.4" hidden="false" customHeight="false" outlineLevel="0" collapsed="false">
      <c r="A110" s="33" t="str">
        <f aca="false">"-"</f>
        <v>-</v>
      </c>
      <c r="B110" s="38" t="s">
        <v>136</v>
      </c>
      <c r="C110" s="35" t="n">
        <v>25</v>
      </c>
      <c r="D110" s="35" t="n">
        <v>1.65</v>
      </c>
      <c r="E110" s="35" t="n">
        <v>0</v>
      </c>
      <c r="F110" s="35" t="n">
        <v>0.17</v>
      </c>
      <c r="G110" s="35" t="n">
        <v>0.2</v>
      </c>
      <c r="H110" s="35" t="n">
        <v>11.72</v>
      </c>
      <c r="I110" s="36" t="n">
        <v>55.97</v>
      </c>
      <c r="J110" s="40" t="n">
        <v>0</v>
      </c>
      <c r="K110" s="41" t="n">
        <v>0</v>
      </c>
      <c r="L110" s="41" t="n">
        <v>0</v>
      </c>
      <c r="M110" s="41" t="n">
        <v>0</v>
      </c>
      <c r="N110" s="41" t="n">
        <v>0.33</v>
      </c>
      <c r="O110" s="41" t="n">
        <v>13.68</v>
      </c>
      <c r="P110" s="41" t="n">
        <v>0.06</v>
      </c>
      <c r="Q110" s="41" t="n">
        <v>0</v>
      </c>
      <c r="R110" s="41" t="n">
        <v>0</v>
      </c>
      <c r="S110" s="41" t="n">
        <v>0</v>
      </c>
      <c r="T110" s="41" t="n">
        <v>0.54</v>
      </c>
      <c r="U110" s="41" t="n">
        <v>0</v>
      </c>
      <c r="V110" s="41" t="n">
        <v>0</v>
      </c>
      <c r="W110" s="41" t="n">
        <v>0</v>
      </c>
      <c r="X110" s="41" t="n">
        <v>0</v>
      </c>
      <c r="Y110" s="41" t="n">
        <v>0</v>
      </c>
      <c r="Z110" s="41" t="n">
        <v>0</v>
      </c>
      <c r="AA110" s="41" t="n">
        <v>0</v>
      </c>
      <c r="AB110" s="41" t="n">
        <v>0</v>
      </c>
      <c r="AC110" s="41" t="n">
        <v>0</v>
      </c>
      <c r="AD110" s="41" t="n">
        <v>0</v>
      </c>
      <c r="AE110" s="41" t="n">
        <v>0</v>
      </c>
      <c r="AF110" s="41" t="n">
        <v>0</v>
      </c>
      <c r="AG110" s="41" t="n">
        <v>0</v>
      </c>
      <c r="AH110" s="41" t="n">
        <v>0</v>
      </c>
      <c r="AI110" s="41" t="n">
        <v>0</v>
      </c>
      <c r="AJ110" s="42" t="n">
        <v>0</v>
      </c>
      <c r="AK110" s="42" t="n">
        <v>95.79</v>
      </c>
      <c r="AL110" s="42" t="n">
        <v>99.7</v>
      </c>
      <c r="AM110" s="42" t="n">
        <v>152.69</v>
      </c>
      <c r="AN110" s="42" t="n">
        <v>50.63</v>
      </c>
      <c r="AO110" s="42" t="n">
        <v>30.02</v>
      </c>
      <c r="AP110" s="42" t="n">
        <v>60.03</v>
      </c>
      <c r="AQ110" s="42" t="n">
        <v>22.71</v>
      </c>
      <c r="AR110" s="42" t="n">
        <v>108.58</v>
      </c>
      <c r="AS110" s="42" t="n">
        <v>67.34</v>
      </c>
      <c r="AT110" s="42" t="n">
        <v>93.96</v>
      </c>
      <c r="AU110" s="42" t="n">
        <v>77.52</v>
      </c>
      <c r="AV110" s="42" t="n">
        <v>40.72</v>
      </c>
      <c r="AW110" s="42" t="n">
        <v>72.04</v>
      </c>
      <c r="AX110" s="42" t="n">
        <v>602.39</v>
      </c>
      <c r="AY110" s="42" t="n">
        <v>0</v>
      </c>
      <c r="AZ110" s="42" t="n">
        <v>196.27</v>
      </c>
      <c r="BA110" s="42" t="n">
        <v>85.35</v>
      </c>
      <c r="BB110" s="42" t="n">
        <v>56.64</v>
      </c>
      <c r="BC110" s="42" t="n">
        <v>44.89</v>
      </c>
      <c r="BD110" s="42" t="n">
        <v>0</v>
      </c>
      <c r="BE110" s="42" t="n">
        <v>0</v>
      </c>
      <c r="BF110" s="42" t="n">
        <v>0</v>
      </c>
      <c r="BG110" s="42" t="n">
        <v>0</v>
      </c>
      <c r="BH110" s="42" t="n">
        <v>0</v>
      </c>
      <c r="BI110" s="42" t="n">
        <v>0</v>
      </c>
      <c r="BJ110" s="42" t="n">
        <v>0</v>
      </c>
      <c r="BK110" s="42" t="n">
        <v>0.02</v>
      </c>
      <c r="BL110" s="42" t="n">
        <v>0</v>
      </c>
      <c r="BM110" s="42" t="n">
        <v>0</v>
      </c>
      <c r="BN110" s="42" t="n">
        <v>0</v>
      </c>
      <c r="BO110" s="42" t="n">
        <v>0</v>
      </c>
      <c r="BP110" s="42" t="n">
        <v>0</v>
      </c>
      <c r="BQ110" s="42" t="n">
        <v>0</v>
      </c>
      <c r="BR110" s="42" t="n">
        <v>0</v>
      </c>
      <c r="BS110" s="42" t="n">
        <v>0.02</v>
      </c>
      <c r="BT110" s="42" t="n">
        <v>0</v>
      </c>
      <c r="BU110" s="42" t="n">
        <v>0</v>
      </c>
      <c r="BV110" s="42" t="n">
        <v>0.08</v>
      </c>
      <c r="BW110" s="42" t="n">
        <v>0</v>
      </c>
      <c r="BX110" s="42" t="n">
        <v>0</v>
      </c>
      <c r="BY110" s="42" t="n">
        <v>0</v>
      </c>
      <c r="BZ110" s="42" t="n">
        <v>0</v>
      </c>
      <c r="CA110" s="42" t="n">
        <v>0</v>
      </c>
      <c r="CB110" s="42" t="n">
        <v>11.73</v>
      </c>
      <c r="CC110" s="43"/>
      <c r="CD110" s="43"/>
      <c r="CE110" s="42" t="n">
        <v>0</v>
      </c>
      <c r="CF110" s="42"/>
      <c r="CG110" s="42" t="n">
        <v>0</v>
      </c>
      <c r="CH110" s="42" t="n">
        <v>0</v>
      </c>
      <c r="CI110" s="42" t="n">
        <v>0</v>
      </c>
      <c r="CJ110" s="42" t="n">
        <v>570</v>
      </c>
      <c r="CK110" s="42" t="n">
        <v>219.6</v>
      </c>
      <c r="CL110" s="42" t="n">
        <v>394.8</v>
      </c>
      <c r="CM110" s="42" t="n">
        <v>4.56</v>
      </c>
      <c r="CN110" s="42" t="n">
        <v>4.56</v>
      </c>
      <c r="CO110" s="42" t="n">
        <v>4.56</v>
      </c>
      <c r="CP110" s="42" t="n">
        <v>0</v>
      </c>
      <c r="CQ110" s="42" t="n">
        <v>0</v>
      </c>
    </row>
    <row r="111" customFormat="false" ht="14.4" hidden="false" customHeight="false" outlineLevel="0" collapsed="false">
      <c r="A111" s="33" t="str">
        <f aca="false">"-"</f>
        <v>-</v>
      </c>
      <c r="B111" s="38" t="s">
        <v>109</v>
      </c>
      <c r="C111" s="35" t="str">
        <f aca="false">"25"</f>
        <v>25</v>
      </c>
      <c r="D111" s="35" t="n">
        <v>1.65</v>
      </c>
      <c r="E111" s="35" t="n">
        <v>0</v>
      </c>
      <c r="F111" s="35" t="n">
        <v>0.3</v>
      </c>
      <c r="G111" s="35" t="n">
        <v>0.3</v>
      </c>
      <c r="H111" s="35" t="n">
        <v>10.43</v>
      </c>
      <c r="I111" s="35" t="n">
        <v>48.345</v>
      </c>
      <c r="J111" s="44" t="n">
        <v>0</v>
      </c>
      <c r="K111" s="45" t="n">
        <v>0</v>
      </c>
      <c r="L111" s="45" t="n">
        <v>0</v>
      </c>
      <c r="M111" s="45" t="n">
        <v>0</v>
      </c>
      <c r="N111" s="45" t="n">
        <v>14.69</v>
      </c>
      <c r="O111" s="45" t="n">
        <v>0</v>
      </c>
      <c r="P111" s="45" t="n">
        <v>0.04</v>
      </c>
      <c r="Q111" s="45" t="n">
        <v>0</v>
      </c>
      <c r="R111" s="45" t="n">
        <v>0</v>
      </c>
      <c r="S111" s="45" t="n">
        <v>0</v>
      </c>
      <c r="T111" s="45" t="n">
        <v>0.04</v>
      </c>
      <c r="U111" s="45" t="n">
        <v>0.15</v>
      </c>
      <c r="V111" s="45" t="n">
        <v>0.45</v>
      </c>
      <c r="W111" s="45" t="n">
        <v>0.44</v>
      </c>
      <c r="X111" s="45" t="n">
        <v>0</v>
      </c>
      <c r="Y111" s="45" t="n">
        <v>0</v>
      </c>
      <c r="Z111" s="45" t="n">
        <v>0.04</v>
      </c>
      <c r="AA111" s="45" t="n">
        <v>0</v>
      </c>
      <c r="AB111" s="45" t="n">
        <v>0</v>
      </c>
      <c r="AC111" s="45" t="n">
        <v>0</v>
      </c>
      <c r="AD111" s="45" t="n">
        <v>0</v>
      </c>
      <c r="AE111" s="45" t="n">
        <v>0</v>
      </c>
      <c r="AF111" s="45" t="n">
        <v>0</v>
      </c>
      <c r="AG111" s="45" t="n">
        <v>0</v>
      </c>
      <c r="AH111" s="45" t="n">
        <v>0</v>
      </c>
      <c r="AI111" s="45" t="n">
        <v>0</v>
      </c>
      <c r="AJ111" s="27" t="n">
        <v>0</v>
      </c>
      <c r="AK111" s="27" t="n">
        <v>0</v>
      </c>
      <c r="AL111" s="27" t="n">
        <v>0</v>
      </c>
      <c r="AM111" s="27" t="n">
        <v>0</v>
      </c>
      <c r="AN111" s="27" t="n">
        <v>0</v>
      </c>
      <c r="AO111" s="27" t="n">
        <v>0</v>
      </c>
      <c r="AP111" s="27" t="n">
        <v>0</v>
      </c>
      <c r="AQ111" s="27" t="n">
        <v>0</v>
      </c>
      <c r="AR111" s="27" t="n">
        <v>0</v>
      </c>
      <c r="AS111" s="27" t="n">
        <v>0</v>
      </c>
      <c r="AT111" s="27" t="n">
        <v>0</v>
      </c>
      <c r="AU111" s="27" t="n">
        <v>0</v>
      </c>
      <c r="AV111" s="27" t="n">
        <v>0</v>
      </c>
      <c r="AW111" s="27" t="n">
        <v>0</v>
      </c>
      <c r="AX111" s="27" t="n">
        <v>0</v>
      </c>
      <c r="AY111" s="27" t="n">
        <v>0</v>
      </c>
      <c r="AZ111" s="27" t="n">
        <v>0</v>
      </c>
      <c r="BA111" s="27" t="n">
        <v>0</v>
      </c>
      <c r="BB111" s="27" t="n">
        <v>0</v>
      </c>
      <c r="BC111" s="27" t="n">
        <v>0</v>
      </c>
      <c r="BD111" s="27" t="n">
        <v>0</v>
      </c>
      <c r="BE111" s="27" t="n">
        <v>0</v>
      </c>
      <c r="BF111" s="27" t="n">
        <v>0</v>
      </c>
      <c r="BG111" s="27" t="n">
        <v>0</v>
      </c>
      <c r="BH111" s="27" t="n">
        <v>0</v>
      </c>
      <c r="BI111" s="27" t="n">
        <v>0</v>
      </c>
      <c r="BJ111" s="27" t="n">
        <v>0</v>
      </c>
      <c r="BK111" s="27" t="n">
        <v>0</v>
      </c>
      <c r="BL111" s="27" t="n">
        <v>0</v>
      </c>
      <c r="BM111" s="27" t="n">
        <v>0</v>
      </c>
      <c r="BN111" s="27" t="n">
        <v>0</v>
      </c>
      <c r="BO111" s="27" t="n">
        <v>0</v>
      </c>
      <c r="BP111" s="27" t="n">
        <v>0</v>
      </c>
      <c r="BQ111" s="27" t="n">
        <v>0</v>
      </c>
      <c r="BR111" s="27" t="n">
        <v>0</v>
      </c>
      <c r="BS111" s="27" t="n">
        <v>0</v>
      </c>
      <c r="BT111" s="27" t="n">
        <v>0</v>
      </c>
      <c r="BU111" s="27" t="n">
        <v>0</v>
      </c>
      <c r="BV111" s="27" t="n">
        <v>0</v>
      </c>
      <c r="BW111" s="27" t="n">
        <v>0</v>
      </c>
      <c r="BX111" s="27" t="n">
        <v>0</v>
      </c>
      <c r="BY111" s="27" t="n">
        <v>0</v>
      </c>
      <c r="BZ111" s="27" t="n">
        <v>0</v>
      </c>
      <c r="CA111" s="27" t="n">
        <v>0</v>
      </c>
      <c r="CB111" s="27" t="n">
        <v>200.05</v>
      </c>
      <c r="CC111" s="46"/>
      <c r="CD111" s="46"/>
      <c r="CE111" s="27" t="n">
        <v>0</v>
      </c>
      <c r="CF111" s="27"/>
      <c r="CG111" s="27" t="n">
        <v>4.21</v>
      </c>
      <c r="CH111" s="27" t="n">
        <v>4.21</v>
      </c>
      <c r="CI111" s="27" t="n">
        <v>4.21</v>
      </c>
      <c r="CJ111" s="27" t="n">
        <v>497.96</v>
      </c>
      <c r="CK111" s="27" t="n">
        <v>192.28</v>
      </c>
      <c r="CL111" s="27" t="n">
        <v>345.12</v>
      </c>
      <c r="CM111" s="27" t="n">
        <v>44.51</v>
      </c>
      <c r="CN111" s="27" t="n">
        <v>26.48</v>
      </c>
      <c r="CO111" s="27" t="n">
        <v>35.49</v>
      </c>
      <c r="CP111" s="27" t="n">
        <v>15</v>
      </c>
      <c r="CQ111" s="27" t="n">
        <v>0</v>
      </c>
    </row>
    <row r="112" customFormat="false" ht="14.4" hidden="false" customHeight="false" outlineLevel="0" collapsed="false">
      <c r="A112" s="47"/>
      <c r="B112" s="48" t="s">
        <v>111</v>
      </c>
      <c r="C112" s="49"/>
      <c r="D112" s="49" t="n">
        <f aca="false">SUM(D107:D111)</f>
        <v>19.19</v>
      </c>
      <c r="E112" s="49" t="n">
        <f aca="false">SUM(E107:E111)</f>
        <v>20.71</v>
      </c>
      <c r="F112" s="49" t="n">
        <f aca="false">SUM(F107:F111)</f>
        <v>19.21</v>
      </c>
      <c r="G112" s="49" t="n">
        <f aca="false">SUM(G107:G111)</f>
        <v>0.52</v>
      </c>
      <c r="H112" s="49" t="n">
        <f aca="false">SUM(H107:H111)</f>
        <v>71.15</v>
      </c>
      <c r="I112" s="50" t="n">
        <f aca="false">SUM(I107:I111)</f>
        <v>528.26464716899</v>
      </c>
      <c r="J112" s="59" t="n">
        <f aca="false">SUM(J107:J111)</f>
        <v>10.71</v>
      </c>
      <c r="K112" s="60" t="n">
        <f aca="false">SUM(K107:K111)</f>
        <v>0.25</v>
      </c>
      <c r="L112" s="60" t="n">
        <f aca="false">SUM(L107:L111)</f>
        <v>0</v>
      </c>
      <c r="M112" s="60" t="n">
        <f aca="false">SUM(M107:M111)</f>
        <v>0</v>
      </c>
      <c r="N112" s="60" t="n">
        <f aca="false">SUM(N107:N111)</f>
        <v>25.02</v>
      </c>
      <c r="O112" s="60" t="n">
        <f aca="false">SUM(O107:O111)</f>
        <v>13.68</v>
      </c>
      <c r="P112" s="60" t="n">
        <f aca="false">SUM(P107:P111)</f>
        <v>0.1</v>
      </c>
      <c r="Q112" s="60" t="n">
        <f aca="false">SUM(Q107:Q111)</f>
        <v>0</v>
      </c>
      <c r="R112" s="60" t="n">
        <f aca="false">SUM(R107:R111)</f>
        <v>0</v>
      </c>
      <c r="S112" s="60" t="n">
        <f aca="false">SUM(S107:S111)</f>
        <v>1.42</v>
      </c>
      <c r="T112" s="60" t="n">
        <f aca="false">SUM(T107:T111)</f>
        <v>4.03</v>
      </c>
      <c r="U112" s="60" t="n">
        <f aca="false">SUM(U107:U111)</f>
        <v>526.06</v>
      </c>
      <c r="V112" s="60" t="n">
        <f aca="false">SUM(V107:V111)</f>
        <v>385.12</v>
      </c>
      <c r="W112" s="60" t="n">
        <f aca="false">SUM(W107:W111)</f>
        <v>258.29</v>
      </c>
      <c r="X112" s="60" t="n">
        <f aca="false">SUM(X107:X111)</f>
        <v>35.66</v>
      </c>
      <c r="Y112" s="60" t="n">
        <f aca="false">SUM(Y107:Y111)</f>
        <v>342.44</v>
      </c>
      <c r="Z112" s="60" t="n">
        <f aca="false">SUM(Z107:Z111)</f>
        <v>2.69</v>
      </c>
      <c r="AA112" s="60" t="n">
        <f aca="false">SUM(AA107:AA111)</f>
        <v>213.63</v>
      </c>
      <c r="AB112" s="60" t="n">
        <f aca="false">SUM(AB107:AB111)</f>
        <v>84.73</v>
      </c>
      <c r="AC112" s="60" t="n">
        <f aca="false">SUM(AC107:AC111)</f>
        <v>365.5</v>
      </c>
      <c r="AD112" s="60" t="n">
        <f aca="false">SUM(AD107:AD111)</f>
        <v>0.79</v>
      </c>
      <c r="AE112" s="60" t="n">
        <f aca="false">SUM(AE107:AE111)</f>
        <v>0.11</v>
      </c>
      <c r="AF112" s="60" t="n">
        <f aca="false">SUM(AF107:AF111)</f>
        <v>0.65</v>
      </c>
      <c r="AG112" s="60" t="n">
        <f aca="false">SUM(AG107:AG111)</f>
        <v>0.47</v>
      </c>
      <c r="AH112" s="60" t="n">
        <f aca="false">SUM(AH107:AH111)</f>
        <v>5.9</v>
      </c>
      <c r="AI112" s="60" t="n">
        <f aca="false">SUM(AI107:AI111)</f>
        <v>0.96</v>
      </c>
      <c r="AJ112" s="60" t="n">
        <f aca="false">SUM(AJ107:AJ111)</f>
        <v>0</v>
      </c>
      <c r="AK112" s="60" t="n">
        <f aca="false">SUM(AK107:AK111)</f>
        <v>1383.65</v>
      </c>
      <c r="AL112" s="60" t="n">
        <f aca="false">SUM(AL107:AL111)</f>
        <v>1172.86</v>
      </c>
      <c r="AM112" s="60" t="n">
        <f aca="false">SUM(AM107:AM111)</f>
        <v>1973.53</v>
      </c>
      <c r="AN112" s="60" t="n">
        <f aca="false">SUM(AN107:AN111)</f>
        <v>1580.22</v>
      </c>
      <c r="AO112" s="60" t="n">
        <f aca="false">SUM(AO107:AO111)</f>
        <v>652.67</v>
      </c>
      <c r="AP112" s="60" t="n">
        <f aca="false">SUM(AP107:AP111)</f>
        <v>1030.56</v>
      </c>
      <c r="AQ112" s="60" t="n">
        <f aca="false">SUM(AQ107:AQ111)</f>
        <v>349.73</v>
      </c>
      <c r="AR112" s="60" t="n">
        <f aca="false">SUM(AR107:AR111)</f>
        <v>1140.44</v>
      </c>
      <c r="AS112" s="60" t="n">
        <f aca="false">SUM(AS107:AS111)</f>
        <v>1022.03</v>
      </c>
      <c r="AT112" s="60" t="n">
        <f aca="false">SUM(AT107:AT111)</f>
        <v>1146.51</v>
      </c>
      <c r="AU112" s="60" t="n">
        <f aca="false">SUM(AU107:AU111)</f>
        <v>1813.31</v>
      </c>
      <c r="AV112" s="60" t="n">
        <f aca="false">SUM(AV107:AV111)</f>
        <v>599.03</v>
      </c>
      <c r="AW112" s="60" t="n">
        <f aca="false">SUM(AW107:AW111)</f>
        <v>630.79</v>
      </c>
      <c r="AX112" s="60" t="n">
        <f aca="false">SUM(AX107:AX111)</f>
        <v>3613.84</v>
      </c>
      <c r="AY112" s="60" t="n">
        <f aca="false">SUM(AY107:AY111)</f>
        <v>14.81</v>
      </c>
      <c r="AZ112" s="60" t="n">
        <f aca="false">SUM(AZ107:AZ111)</f>
        <v>1267.7</v>
      </c>
      <c r="BA112" s="60" t="n">
        <f aca="false">SUM(BA107:BA111)</f>
        <v>1420.01</v>
      </c>
      <c r="BB112" s="60" t="n">
        <f aca="false">SUM(BB107:BB111)</f>
        <v>938.37</v>
      </c>
      <c r="BC112" s="60" t="n">
        <f aca="false">SUM(BC107:BC111)</f>
        <v>428.39</v>
      </c>
      <c r="BD112" s="60" t="n">
        <f aca="false">SUM(BD107:BD111)</f>
        <v>0.4</v>
      </c>
      <c r="BE112" s="60" t="n">
        <f aca="false">SUM(BE107:BE111)</f>
        <v>0.21</v>
      </c>
      <c r="BF112" s="60" t="n">
        <f aca="false">SUM(BF107:BF111)</f>
        <v>0.12</v>
      </c>
      <c r="BG112" s="60" t="n">
        <f aca="false">SUM(BG107:BG111)</f>
        <v>0.25</v>
      </c>
      <c r="BH112" s="60" t="n">
        <f aca="false">SUM(BH107:BH111)</f>
        <v>0.28</v>
      </c>
      <c r="BI112" s="60" t="n">
        <f aca="false">SUM(BI107:BI111)</f>
        <v>1.36</v>
      </c>
      <c r="BJ112" s="60" t="n">
        <f aca="false">SUM(BJ107:BJ111)</f>
        <v>0.04</v>
      </c>
      <c r="BK112" s="60" t="n">
        <f aca="false">SUM(BK107:BK111)</f>
        <v>2.94</v>
      </c>
      <c r="BL112" s="60" t="n">
        <f aca="false">SUM(BL107:BL111)</f>
        <v>0.03</v>
      </c>
      <c r="BM112" s="60" t="n">
        <f aca="false">SUM(BM107:BM111)</f>
        <v>1.08</v>
      </c>
      <c r="BN112" s="60" t="n">
        <f aca="false">SUM(BN107:BN111)</f>
        <v>0.05</v>
      </c>
      <c r="BO112" s="60" t="n">
        <f aca="false">SUM(BO107:BO111)</f>
        <v>0</v>
      </c>
      <c r="BP112" s="60" t="n">
        <f aca="false">SUM(BP107:BP111)</f>
        <v>0</v>
      </c>
      <c r="BQ112" s="60" t="n">
        <f aca="false">SUM(BQ107:BQ111)</f>
        <v>0.2</v>
      </c>
      <c r="BR112" s="60" t="n">
        <f aca="false">SUM(BR107:BR111)</f>
        <v>0.33</v>
      </c>
      <c r="BS112" s="60" t="n">
        <f aca="false">SUM(BS107:BS111)</f>
        <v>2.69</v>
      </c>
      <c r="BT112" s="60" t="n">
        <f aca="false">SUM(BT107:BT111)</f>
        <v>0.01</v>
      </c>
      <c r="BU112" s="60" t="n">
        <f aca="false">SUM(BU107:BU111)</f>
        <v>0</v>
      </c>
      <c r="BV112" s="60" t="n">
        <f aca="false">SUM(BV107:BV111)</f>
        <v>0.21</v>
      </c>
      <c r="BW112" s="60" t="n">
        <f aca="false">SUM(BW107:BW111)</f>
        <v>0.05</v>
      </c>
      <c r="BX112" s="60" t="n">
        <f aca="false">SUM(BX107:BX111)</f>
        <v>0.1</v>
      </c>
      <c r="BY112" s="60" t="n">
        <f aca="false">SUM(BY107:BY111)</f>
        <v>0</v>
      </c>
      <c r="BZ112" s="60" t="n">
        <f aca="false">SUM(BZ107:BZ111)</f>
        <v>0</v>
      </c>
      <c r="CA112" s="60" t="n">
        <f aca="false">SUM(CA107:CA111)</f>
        <v>0</v>
      </c>
      <c r="CB112" s="60" t="n">
        <f aca="false">SUM(CB107:CB111)</f>
        <v>442.6</v>
      </c>
      <c r="CC112" s="60" t="n">
        <f aca="false">SUM(CC107:CC111)</f>
        <v>0</v>
      </c>
      <c r="CD112" s="60" t="n">
        <f aca="false">SUM(CD107:CD111)</f>
        <v>0</v>
      </c>
      <c r="CE112" s="60" t="n">
        <f aca="false">SUM(CE107:CE111)</f>
        <v>227.75</v>
      </c>
      <c r="CF112" s="60" t="n">
        <f aca="false">SUM(CF107:CF111)</f>
        <v>0</v>
      </c>
      <c r="CG112" s="60" t="n">
        <f aca="false">SUM(CG107:CG111)</f>
        <v>74.81</v>
      </c>
      <c r="CH112" s="60" t="n">
        <f aca="false">SUM(CH107:CH111)</f>
        <v>52.71</v>
      </c>
      <c r="CI112" s="60" t="n">
        <f aca="false">SUM(CI107:CI111)</f>
        <v>63.76</v>
      </c>
      <c r="CJ112" s="60" t="n">
        <f aca="false">SUM(CJ107:CJ111)</f>
        <v>9013.15</v>
      </c>
      <c r="CK112" s="60" t="n">
        <f aca="false">SUM(CK107:CK111)</f>
        <v>5421.56</v>
      </c>
      <c r="CL112" s="60" t="n">
        <f aca="false">SUM(CL107:CL111)</f>
        <v>7217.35</v>
      </c>
      <c r="CM112" s="60" t="n">
        <f aca="false">SUM(CM107:CM111)</f>
        <v>69.08</v>
      </c>
      <c r="CN112" s="60" t="n">
        <f aca="false">SUM(CN107:CN111)</f>
        <v>43.11</v>
      </c>
      <c r="CO112" s="60" t="n">
        <f aca="false">SUM(CO107:CO111)</f>
        <v>56.09</v>
      </c>
      <c r="CP112" s="60" t="n">
        <f aca="false">SUM(CP107:CP111)</f>
        <v>15</v>
      </c>
      <c r="CQ112" s="60" t="n">
        <f aca="false">SUM(CQ107:CQ111)</f>
        <v>0.75</v>
      </c>
    </row>
    <row r="113" customFormat="false" ht="14.4" hidden="true" customHeight="false" outlineLevel="0" collapsed="false">
      <c r="A113" s="28"/>
      <c r="B113" s="53" t="s">
        <v>112</v>
      </c>
      <c r="C113" s="30"/>
      <c r="D113" s="30" t="n">
        <v>19.25</v>
      </c>
      <c r="E113" s="30" t="n">
        <v>0</v>
      </c>
      <c r="F113" s="30" t="n">
        <v>19.75</v>
      </c>
      <c r="G113" s="30" t="n">
        <v>0</v>
      </c>
      <c r="H113" s="30" t="n">
        <v>83.75</v>
      </c>
      <c r="I113" s="31" t="n">
        <v>587.5</v>
      </c>
      <c r="V113" s="5" t="n">
        <v>0</v>
      </c>
      <c r="W113" s="5" t="n">
        <v>0</v>
      </c>
      <c r="X113" s="5" t="n">
        <v>0</v>
      </c>
      <c r="Y113" s="5" t="n">
        <v>0</v>
      </c>
      <c r="Z113" s="5" t="n">
        <v>0</v>
      </c>
      <c r="AA113" s="5" t="n">
        <v>0</v>
      </c>
      <c r="AB113" s="5" t="n">
        <v>0</v>
      </c>
      <c r="AC113" s="5" t="n">
        <v>175</v>
      </c>
      <c r="AD113" s="5" t="n">
        <v>0</v>
      </c>
      <c r="AE113" s="5" t="n">
        <v>0.3</v>
      </c>
      <c r="AF113" s="5" t="n">
        <v>0.35</v>
      </c>
      <c r="AI113" s="5" t="n">
        <v>15</v>
      </c>
      <c r="CI113" s="6" t="n">
        <v>0</v>
      </c>
      <c r="CL113" s="6" t="n">
        <v>0</v>
      </c>
      <c r="CO113" s="6" t="n">
        <v>0</v>
      </c>
    </row>
    <row r="114" customFormat="false" ht="14.4" hidden="true" customHeight="false" outlineLevel="0" collapsed="false">
      <c r="A114" s="28"/>
      <c r="B114" s="53" t="s">
        <v>113</v>
      </c>
      <c r="C114" s="30"/>
      <c r="D114" s="30" t="n">
        <f aca="false">D112-D113</f>
        <v>-0.0599999999999987</v>
      </c>
      <c r="E114" s="30" t="n">
        <f aca="false">E112-E113</f>
        <v>20.71</v>
      </c>
      <c r="F114" s="30" t="n">
        <f aca="false">F112-F113</f>
        <v>-0.539999999999999</v>
      </c>
      <c r="G114" s="30" t="n">
        <f aca="false">G112-G113</f>
        <v>0.52</v>
      </c>
      <c r="H114" s="30" t="n">
        <f aca="false">H112-H113</f>
        <v>-12.6</v>
      </c>
      <c r="I114" s="31" t="n">
        <f aca="false">I112-I113</f>
        <v>-59.2353528310105</v>
      </c>
      <c r="V114" s="5" t="n">
        <f aca="false">V112-V113</f>
        <v>385.12</v>
      </c>
      <c r="W114" s="5" t="n">
        <f aca="false">W112-W113</f>
        <v>258.29</v>
      </c>
      <c r="X114" s="5" t="n">
        <f aca="false">X112-X113</f>
        <v>35.66</v>
      </c>
      <c r="Y114" s="5" t="n">
        <f aca="false">Y112-Y113</f>
        <v>342.44</v>
      </c>
      <c r="Z114" s="5" t="n">
        <f aca="false">Z112-Z113</f>
        <v>2.69</v>
      </c>
      <c r="AA114" s="5" t="n">
        <f aca="false">AA112-AA113</f>
        <v>213.63</v>
      </c>
      <c r="AB114" s="5" t="n">
        <f aca="false">AB112-AB113</f>
        <v>84.73</v>
      </c>
      <c r="AC114" s="5" t="n">
        <f aca="false">AC112-AC113</f>
        <v>190.5</v>
      </c>
      <c r="AD114" s="5" t="n">
        <f aca="false">AD112-AD113</f>
        <v>0.79</v>
      </c>
      <c r="AE114" s="5" t="n">
        <f aca="false">AE112-AE113</f>
        <v>-0.19</v>
      </c>
      <c r="AF114" s="5" t="n">
        <f aca="false">AF112-AF113</f>
        <v>0.3</v>
      </c>
      <c r="AI114" s="5" t="n">
        <f aca="false">AI112-AI113</f>
        <v>-14.04</v>
      </c>
      <c r="CI114" s="6" t="n">
        <f aca="false">CI112-CI113</f>
        <v>63.76</v>
      </c>
      <c r="CL114" s="6" t="n">
        <f aca="false">CL112-CL113</f>
        <v>7217.35</v>
      </c>
      <c r="CO114" s="6" t="n">
        <f aca="false">CO112-CO113</f>
        <v>56.09</v>
      </c>
    </row>
    <row r="115" customFormat="false" ht="14.4" hidden="true" customHeight="false" outlineLevel="0" collapsed="false">
      <c r="A115" s="28"/>
      <c r="B115" s="53" t="s">
        <v>114</v>
      </c>
      <c r="C115" s="30"/>
      <c r="D115" s="30" t="n">
        <v>20</v>
      </c>
      <c r="E115" s="30"/>
      <c r="F115" s="30" t="n">
        <v>45</v>
      </c>
      <c r="G115" s="30"/>
      <c r="H115" s="30" t="n">
        <v>35</v>
      </c>
      <c r="I115" s="31"/>
    </row>
    <row r="116" customFormat="false" ht="14.4" hidden="false" customHeight="false" outlineLevel="0" collapsed="false">
      <c r="A116" s="28"/>
      <c r="B116" s="53"/>
      <c r="C116" s="30"/>
      <c r="D116" s="30"/>
      <c r="E116" s="30"/>
      <c r="F116" s="30"/>
      <c r="G116" s="30"/>
      <c r="H116" s="30"/>
      <c r="I116" s="31"/>
    </row>
    <row r="117" customFormat="false" ht="14.4" hidden="false" customHeight="true" outlineLevel="0" collapsed="false">
      <c r="A117" s="28"/>
      <c r="B117" s="29" t="s">
        <v>161</v>
      </c>
      <c r="C117" s="54" t="s">
        <v>116</v>
      </c>
      <c r="D117" s="22" t="s">
        <v>117</v>
      </c>
      <c r="E117" s="22"/>
      <c r="F117" s="22" t="s">
        <v>118</v>
      </c>
      <c r="G117" s="22"/>
      <c r="H117" s="55" t="s">
        <v>119</v>
      </c>
      <c r="I117" s="55" t="s">
        <v>120</v>
      </c>
    </row>
    <row r="118" customFormat="false" ht="14.4" hidden="false" customHeight="false" outlineLevel="0" collapsed="false">
      <c r="A118" s="33"/>
      <c r="B118" s="34" t="s">
        <v>100</v>
      </c>
      <c r="C118" s="35"/>
      <c r="D118" s="35"/>
      <c r="E118" s="35"/>
      <c r="F118" s="35"/>
      <c r="G118" s="35"/>
      <c r="H118" s="35"/>
      <c r="I118" s="36"/>
    </row>
    <row r="119" customFormat="false" ht="14.4" hidden="false" customHeight="false" outlineLevel="0" collapsed="false">
      <c r="A119" s="33" t="s">
        <v>162</v>
      </c>
      <c r="B119" s="38" t="s">
        <v>163</v>
      </c>
      <c r="C119" s="39" t="s">
        <v>164</v>
      </c>
      <c r="D119" s="35" t="n">
        <v>12.51</v>
      </c>
      <c r="E119" s="35" t="n">
        <v>18.18</v>
      </c>
      <c r="F119" s="35" t="n">
        <v>12.27</v>
      </c>
      <c r="G119" s="35" t="n">
        <v>0.04</v>
      </c>
      <c r="H119" s="35" t="n">
        <v>11.97</v>
      </c>
      <c r="I119" s="36" t="n">
        <v>200.13</v>
      </c>
      <c r="J119" s="40" t="n">
        <v>3.13</v>
      </c>
      <c r="K119" s="41" t="n">
        <v>0.05</v>
      </c>
      <c r="L119" s="41" t="n">
        <v>0</v>
      </c>
      <c r="M119" s="41" t="n">
        <v>0</v>
      </c>
      <c r="N119" s="41" t="n">
        <v>1.66</v>
      </c>
      <c r="O119" s="41" t="n">
        <v>2.13</v>
      </c>
      <c r="P119" s="41" t="n">
        <v>0.11</v>
      </c>
      <c r="Q119" s="41" t="n">
        <v>0</v>
      </c>
      <c r="R119" s="41" t="n">
        <v>0</v>
      </c>
      <c r="S119" s="41" t="n">
        <v>0.03</v>
      </c>
      <c r="T119" s="41" t="n">
        <v>1.79</v>
      </c>
      <c r="U119" s="41" t="n">
        <v>134.54</v>
      </c>
      <c r="V119" s="41" t="n">
        <v>162.72</v>
      </c>
      <c r="W119" s="41" t="n">
        <v>56.56</v>
      </c>
      <c r="X119" s="41" t="n">
        <v>16.58</v>
      </c>
      <c r="Y119" s="41" t="n">
        <v>154.65</v>
      </c>
      <c r="Z119" s="41" t="n">
        <v>0.78</v>
      </c>
      <c r="AA119" s="41" t="n">
        <v>64.16</v>
      </c>
      <c r="AB119" s="41" t="n">
        <v>17.05</v>
      </c>
      <c r="AC119" s="41" t="n">
        <v>77.29</v>
      </c>
      <c r="AD119" s="41" t="n">
        <v>1.5</v>
      </c>
      <c r="AE119" s="41" t="n">
        <v>0.11</v>
      </c>
      <c r="AF119" s="41" t="n">
        <v>0.18</v>
      </c>
      <c r="AG119" s="41" t="n">
        <v>2.81</v>
      </c>
      <c r="AH119" s="41" t="n">
        <v>8.11</v>
      </c>
      <c r="AI119" s="41" t="n">
        <v>0.3</v>
      </c>
      <c r="AJ119" s="42" t="n">
        <v>0</v>
      </c>
      <c r="AK119" s="42" t="n">
        <v>1102.03</v>
      </c>
      <c r="AL119" s="42" t="n">
        <v>854.7</v>
      </c>
      <c r="AM119" s="42" t="n">
        <v>1555.56</v>
      </c>
      <c r="AN119" s="42" t="n">
        <v>1734.66</v>
      </c>
      <c r="AO119" s="42" t="n">
        <v>497.22</v>
      </c>
      <c r="AP119" s="42" t="n">
        <v>991.89</v>
      </c>
      <c r="AQ119" s="42" t="n">
        <v>206.68</v>
      </c>
      <c r="AR119" s="42" t="n">
        <v>137.74</v>
      </c>
      <c r="AS119" s="42" t="n">
        <v>94.91</v>
      </c>
      <c r="AT119" s="42" t="n">
        <v>105.92</v>
      </c>
      <c r="AU119" s="42" t="n">
        <v>157.28</v>
      </c>
      <c r="AV119" s="42" t="n">
        <v>721.93</v>
      </c>
      <c r="AW119" s="42" t="n">
        <v>60.33</v>
      </c>
      <c r="AX119" s="42" t="n">
        <v>305.29</v>
      </c>
      <c r="AY119" s="42" t="n">
        <v>1.66</v>
      </c>
      <c r="AZ119" s="42" t="n">
        <v>76.93</v>
      </c>
      <c r="BA119" s="42" t="n">
        <v>126.24</v>
      </c>
      <c r="BB119" s="42" t="n">
        <v>121.45</v>
      </c>
      <c r="BC119" s="42" t="n">
        <v>49.05</v>
      </c>
      <c r="BD119" s="42" t="n">
        <v>0.06</v>
      </c>
      <c r="BE119" s="42" t="n">
        <v>0.03</v>
      </c>
      <c r="BF119" s="42" t="n">
        <v>0.01</v>
      </c>
      <c r="BG119" s="42" t="n">
        <v>0.03</v>
      </c>
      <c r="BH119" s="42" t="n">
        <v>0.04</v>
      </c>
      <c r="BI119" s="42" t="n">
        <v>0.16</v>
      </c>
      <c r="BJ119" s="42" t="n">
        <v>0</v>
      </c>
      <c r="BK119" s="42" t="n">
        <v>0.46</v>
      </c>
      <c r="BL119" s="42" t="n">
        <v>0</v>
      </c>
      <c r="BM119" s="42" t="n">
        <v>0.14</v>
      </c>
      <c r="BN119" s="42" t="n">
        <v>0</v>
      </c>
      <c r="BO119" s="42" t="n">
        <v>0</v>
      </c>
      <c r="BP119" s="42" t="n">
        <v>0</v>
      </c>
      <c r="BQ119" s="42" t="n">
        <v>0.03</v>
      </c>
      <c r="BR119" s="42" t="n">
        <v>0.05</v>
      </c>
      <c r="BS119" s="42" t="n">
        <v>0.37</v>
      </c>
      <c r="BT119" s="42" t="n">
        <v>0</v>
      </c>
      <c r="BU119" s="42" t="n">
        <v>0</v>
      </c>
      <c r="BV119" s="42" t="n">
        <v>0.03</v>
      </c>
      <c r="BW119" s="42" t="n">
        <v>0</v>
      </c>
      <c r="BX119" s="42" t="n">
        <v>0</v>
      </c>
      <c r="BY119" s="42" t="n">
        <v>0</v>
      </c>
      <c r="BZ119" s="42" t="n">
        <v>0</v>
      </c>
      <c r="CA119" s="42" t="n">
        <v>0</v>
      </c>
      <c r="CB119" s="42" t="n">
        <v>104.8</v>
      </c>
      <c r="CC119" s="43"/>
      <c r="CD119" s="43"/>
      <c r="CE119" s="42" t="n">
        <v>67</v>
      </c>
      <c r="CF119" s="42"/>
      <c r="CG119" s="42" t="n">
        <v>153.02</v>
      </c>
      <c r="CH119" s="42" t="n">
        <v>27.13</v>
      </c>
      <c r="CI119" s="42" t="n">
        <v>90.07</v>
      </c>
      <c r="CJ119" s="42" t="n">
        <v>1886.55</v>
      </c>
      <c r="CK119" s="42" t="n">
        <v>760.96</v>
      </c>
      <c r="CL119" s="42" t="n">
        <v>1323.76</v>
      </c>
      <c r="CM119" s="42" t="n">
        <v>26.07</v>
      </c>
      <c r="CN119" s="42" t="n">
        <v>13.83</v>
      </c>
      <c r="CO119" s="42" t="n">
        <v>19.98</v>
      </c>
      <c r="CP119" s="42" t="n">
        <v>0</v>
      </c>
      <c r="CQ119" s="42" t="n">
        <v>0.3</v>
      </c>
    </row>
    <row r="120" customFormat="false" ht="14.4" hidden="false" customHeight="false" outlineLevel="0" collapsed="false">
      <c r="A120" s="33" t="s">
        <v>165</v>
      </c>
      <c r="B120" s="38" t="s">
        <v>166</v>
      </c>
      <c r="C120" s="35" t="str">
        <f aca="false">"150"</f>
        <v>150</v>
      </c>
      <c r="D120" s="35" t="n">
        <v>3.11</v>
      </c>
      <c r="E120" s="35" t="n">
        <v>0.55</v>
      </c>
      <c r="F120" s="35" t="n">
        <v>3.67</v>
      </c>
      <c r="G120" s="35" t="n">
        <v>0.51</v>
      </c>
      <c r="H120" s="35" t="n">
        <v>22.07</v>
      </c>
      <c r="I120" s="36" t="n">
        <v>132.5857125</v>
      </c>
      <c r="J120" s="40" t="n">
        <v>2.28</v>
      </c>
      <c r="K120" s="41" t="n">
        <v>0.08</v>
      </c>
      <c r="L120" s="41" t="n">
        <v>0</v>
      </c>
      <c r="M120" s="41" t="n">
        <v>0</v>
      </c>
      <c r="N120" s="41" t="n">
        <v>2.15</v>
      </c>
      <c r="O120" s="41" t="n">
        <v>18.23</v>
      </c>
      <c r="P120" s="41" t="n">
        <v>1.7</v>
      </c>
      <c r="Q120" s="41" t="n">
        <v>0</v>
      </c>
      <c r="R120" s="41" t="n">
        <v>0</v>
      </c>
      <c r="S120" s="41" t="n">
        <v>0.29</v>
      </c>
      <c r="T120" s="41" t="n">
        <v>1.89</v>
      </c>
      <c r="U120" s="41" t="n">
        <v>77.84</v>
      </c>
      <c r="V120" s="41" t="n">
        <v>636.26</v>
      </c>
      <c r="W120" s="41" t="n">
        <v>33.96</v>
      </c>
      <c r="X120" s="41" t="n">
        <v>30.35</v>
      </c>
      <c r="Y120" s="41" t="n">
        <v>86.82</v>
      </c>
      <c r="Z120" s="41" t="n">
        <v>1.12</v>
      </c>
      <c r="AA120" s="41" t="n">
        <v>18.75</v>
      </c>
      <c r="AB120" s="41" t="n">
        <v>34.11</v>
      </c>
      <c r="AC120" s="41" t="n">
        <v>25.05</v>
      </c>
      <c r="AD120" s="41" t="n">
        <v>0.17</v>
      </c>
      <c r="AE120" s="41" t="n">
        <v>0.12</v>
      </c>
      <c r="AF120" s="41" t="n">
        <v>0.1</v>
      </c>
      <c r="AG120" s="41" t="n">
        <v>1.33</v>
      </c>
      <c r="AH120" s="41" t="n">
        <v>2.59</v>
      </c>
      <c r="AI120" s="41" t="n">
        <v>5.45</v>
      </c>
      <c r="AJ120" s="42" t="n">
        <v>0</v>
      </c>
      <c r="AK120" s="42" t="n">
        <v>62.59</v>
      </c>
      <c r="AL120" s="42" t="n">
        <v>81.44</v>
      </c>
      <c r="AM120" s="42" t="n">
        <v>116</v>
      </c>
      <c r="AN120" s="42" t="n">
        <v>118.1</v>
      </c>
      <c r="AO120" s="42" t="n">
        <v>26.61</v>
      </c>
      <c r="AP120" s="42" t="n">
        <v>76.13</v>
      </c>
      <c r="AQ120" s="42" t="n">
        <v>34.84</v>
      </c>
      <c r="AR120" s="42" t="n">
        <v>80.09</v>
      </c>
      <c r="AS120" s="42" t="n">
        <v>75.67</v>
      </c>
      <c r="AT120" s="42" t="n">
        <v>206.13</v>
      </c>
      <c r="AU120" s="42" t="n">
        <v>91.81</v>
      </c>
      <c r="AV120" s="42" t="n">
        <v>19.2</v>
      </c>
      <c r="AW120" s="42" t="n">
        <v>53.44</v>
      </c>
      <c r="AX120" s="42" t="n">
        <v>287.21</v>
      </c>
      <c r="AY120" s="42" t="n">
        <v>0</v>
      </c>
      <c r="AZ120" s="42" t="n">
        <v>40.19</v>
      </c>
      <c r="BA120" s="42" t="n">
        <v>36.55</v>
      </c>
      <c r="BB120" s="42" t="n">
        <v>72.75</v>
      </c>
      <c r="BC120" s="42" t="n">
        <v>21.66</v>
      </c>
      <c r="BD120" s="42" t="n">
        <v>0.1</v>
      </c>
      <c r="BE120" s="42" t="n">
        <v>0.04</v>
      </c>
      <c r="BF120" s="42" t="n">
        <v>0.02</v>
      </c>
      <c r="BG120" s="42" t="n">
        <v>0.05</v>
      </c>
      <c r="BH120" s="42" t="n">
        <v>0.06</v>
      </c>
      <c r="BI120" s="42" t="n">
        <v>0.29</v>
      </c>
      <c r="BJ120" s="42" t="n">
        <v>0</v>
      </c>
      <c r="BK120" s="42" t="n">
        <v>0.88</v>
      </c>
      <c r="BL120" s="42" t="n">
        <v>0</v>
      </c>
      <c r="BM120" s="42" t="n">
        <v>0.26</v>
      </c>
      <c r="BN120" s="42" t="n">
        <v>0</v>
      </c>
      <c r="BO120" s="42" t="n">
        <v>0</v>
      </c>
      <c r="BP120" s="42" t="n">
        <v>0</v>
      </c>
      <c r="BQ120" s="42" t="n">
        <v>0.05</v>
      </c>
      <c r="BR120" s="42" t="n">
        <v>0.09</v>
      </c>
      <c r="BS120" s="42" t="n">
        <v>0.85</v>
      </c>
      <c r="BT120" s="42" t="n">
        <v>0</v>
      </c>
      <c r="BU120" s="42" t="n">
        <v>0</v>
      </c>
      <c r="BV120" s="42" t="n">
        <v>0.14</v>
      </c>
      <c r="BW120" s="42" t="n">
        <v>0</v>
      </c>
      <c r="BX120" s="42" t="n">
        <v>0</v>
      </c>
      <c r="BY120" s="42" t="n">
        <v>0</v>
      </c>
      <c r="BZ120" s="42" t="n">
        <v>0</v>
      </c>
      <c r="CA120" s="42" t="n">
        <v>0</v>
      </c>
      <c r="CB120" s="42" t="n">
        <v>123.62</v>
      </c>
      <c r="CC120" s="43"/>
      <c r="CD120" s="43"/>
      <c r="CE120" s="42" t="n">
        <v>24.43</v>
      </c>
      <c r="CF120" s="42"/>
      <c r="CG120" s="42" t="n">
        <v>17.59</v>
      </c>
      <c r="CH120" s="42" t="n">
        <v>11.66</v>
      </c>
      <c r="CI120" s="42" t="n">
        <v>14.63</v>
      </c>
      <c r="CJ120" s="42" t="n">
        <v>602.06</v>
      </c>
      <c r="CK120" s="42" t="n">
        <v>529.2</v>
      </c>
      <c r="CL120" s="42" t="n">
        <v>565.63</v>
      </c>
      <c r="CM120" s="42" t="n">
        <v>24.41</v>
      </c>
      <c r="CN120" s="42" t="n">
        <v>3.59</v>
      </c>
      <c r="CO120" s="42" t="n">
        <v>14</v>
      </c>
      <c r="CP120" s="42" t="n">
        <v>0</v>
      </c>
      <c r="CQ120" s="42" t="n">
        <v>0.23</v>
      </c>
    </row>
    <row r="121" customFormat="false" ht="14.4" hidden="false" customHeight="false" outlineLevel="0" collapsed="false">
      <c r="A121" s="33" t="s">
        <v>134</v>
      </c>
      <c r="B121" s="38" t="s">
        <v>135</v>
      </c>
      <c r="C121" s="35" t="str">
        <f aca="false">"200"</f>
        <v>200</v>
      </c>
      <c r="D121" s="35" t="n">
        <v>0.08</v>
      </c>
      <c r="E121" s="35" t="n">
        <v>0</v>
      </c>
      <c r="F121" s="35" t="n">
        <v>0.02</v>
      </c>
      <c r="G121" s="35" t="n">
        <v>0.02</v>
      </c>
      <c r="H121" s="35" t="n">
        <v>9.84</v>
      </c>
      <c r="I121" s="36" t="n">
        <v>37.802232</v>
      </c>
      <c r="J121" s="40" t="n">
        <v>0</v>
      </c>
      <c r="K121" s="41" t="n">
        <v>0</v>
      </c>
      <c r="L121" s="41" t="n">
        <v>0</v>
      </c>
      <c r="M121" s="41" t="n">
        <v>0</v>
      </c>
      <c r="N121" s="41" t="n">
        <v>9.8</v>
      </c>
      <c r="O121" s="41" t="n">
        <v>0</v>
      </c>
      <c r="P121" s="41" t="n">
        <v>0.04</v>
      </c>
      <c r="Q121" s="41" t="n">
        <v>0</v>
      </c>
      <c r="R121" s="41" t="n">
        <v>0</v>
      </c>
      <c r="S121" s="41" t="n">
        <v>0</v>
      </c>
      <c r="T121" s="41" t="n">
        <v>0.03</v>
      </c>
      <c r="U121" s="41" t="n">
        <v>0.1</v>
      </c>
      <c r="V121" s="41" t="n">
        <v>0.3</v>
      </c>
      <c r="W121" s="41" t="n">
        <v>0.29</v>
      </c>
      <c r="X121" s="41" t="n">
        <v>0</v>
      </c>
      <c r="Y121" s="41" t="n">
        <v>0</v>
      </c>
      <c r="Z121" s="41" t="n">
        <v>0.03</v>
      </c>
      <c r="AA121" s="41" t="n">
        <v>0</v>
      </c>
      <c r="AB121" s="41" t="n">
        <v>0</v>
      </c>
      <c r="AC121" s="41" t="n">
        <v>0</v>
      </c>
      <c r="AD121" s="41" t="n">
        <v>0</v>
      </c>
      <c r="AE121" s="41" t="n">
        <v>0</v>
      </c>
      <c r="AF121" s="41" t="n">
        <v>0</v>
      </c>
      <c r="AG121" s="41" t="n">
        <v>0</v>
      </c>
      <c r="AH121" s="41" t="n">
        <v>0</v>
      </c>
      <c r="AI121" s="41" t="n">
        <v>0</v>
      </c>
      <c r="AJ121" s="42" t="n">
        <v>0</v>
      </c>
      <c r="AK121" s="42" t="n">
        <v>0</v>
      </c>
      <c r="AL121" s="42" t="n">
        <v>0</v>
      </c>
      <c r="AM121" s="42" t="n">
        <v>0</v>
      </c>
      <c r="AN121" s="42" t="n">
        <v>0</v>
      </c>
      <c r="AO121" s="42" t="n">
        <v>0</v>
      </c>
      <c r="AP121" s="42" t="n">
        <v>0</v>
      </c>
      <c r="AQ121" s="42" t="n">
        <v>0</v>
      </c>
      <c r="AR121" s="42" t="n">
        <v>0</v>
      </c>
      <c r="AS121" s="42" t="n">
        <v>0</v>
      </c>
      <c r="AT121" s="42" t="n">
        <v>0</v>
      </c>
      <c r="AU121" s="42" t="n">
        <v>0</v>
      </c>
      <c r="AV121" s="42" t="n">
        <v>0</v>
      </c>
      <c r="AW121" s="42" t="n">
        <v>0</v>
      </c>
      <c r="AX121" s="42" t="n">
        <v>0</v>
      </c>
      <c r="AY121" s="42" t="n">
        <v>0</v>
      </c>
      <c r="AZ121" s="42" t="n">
        <v>0</v>
      </c>
      <c r="BA121" s="42" t="n">
        <v>0</v>
      </c>
      <c r="BB121" s="42" t="n">
        <v>0</v>
      </c>
      <c r="BC121" s="42" t="n">
        <v>0</v>
      </c>
      <c r="BD121" s="42" t="n">
        <v>0</v>
      </c>
      <c r="BE121" s="42" t="n">
        <v>0</v>
      </c>
      <c r="BF121" s="42" t="n">
        <v>0</v>
      </c>
      <c r="BG121" s="42" t="n">
        <v>0</v>
      </c>
      <c r="BH121" s="42" t="n">
        <v>0</v>
      </c>
      <c r="BI121" s="42" t="n">
        <v>0</v>
      </c>
      <c r="BJ121" s="42" t="n">
        <v>0</v>
      </c>
      <c r="BK121" s="42" t="n">
        <v>0</v>
      </c>
      <c r="BL121" s="42" t="n">
        <v>0</v>
      </c>
      <c r="BM121" s="42" t="n">
        <v>0</v>
      </c>
      <c r="BN121" s="42" t="n">
        <v>0</v>
      </c>
      <c r="BO121" s="42" t="n">
        <v>0</v>
      </c>
      <c r="BP121" s="42" t="n">
        <v>0</v>
      </c>
      <c r="BQ121" s="42" t="n">
        <v>0</v>
      </c>
      <c r="BR121" s="42" t="n">
        <v>0</v>
      </c>
      <c r="BS121" s="42" t="n">
        <v>0</v>
      </c>
      <c r="BT121" s="42" t="n">
        <v>0</v>
      </c>
      <c r="BU121" s="42" t="n">
        <v>0</v>
      </c>
      <c r="BV121" s="42" t="n">
        <v>0</v>
      </c>
      <c r="BW121" s="42" t="n">
        <v>0</v>
      </c>
      <c r="BX121" s="42" t="n">
        <v>0</v>
      </c>
      <c r="BY121" s="42" t="n">
        <v>0</v>
      </c>
      <c r="BZ121" s="42" t="n">
        <v>0</v>
      </c>
      <c r="CA121" s="42" t="n">
        <v>0</v>
      </c>
      <c r="CB121" s="42" t="n">
        <v>200.04</v>
      </c>
      <c r="CC121" s="43"/>
      <c r="CD121" s="43"/>
      <c r="CE121" s="42" t="n">
        <v>0</v>
      </c>
      <c r="CF121" s="42"/>
      <c r="CG121" s="42" t="n">
        <v>4.21</v>
      </c>
      <c r="CH121" s="42" t="n">
        <v>4.21</v>
      </c>
      <c r="CI121" s="42" t="n">
        <v>4.21</v>
      </c>
      <c r="CJ121" s="42" t="n">
        <v>497.96</v>
      </c>
      <c r="CK121" s="42" t="n">
        <v>192.28</v>
      </c>
      <c r="CL121" s="42" t="n">
        <v>345.12</v>
      </c>
      <c r="CM121" s="42" t="n">
        <v>44.51</v>
      </c>
      <c r="CN121" s="42" t="n">
        <v>26.48</v>
      </c>
      <c r="CO121" s="42" t="n">
        <v>35.49</v>
      </c>
      <c r="CP121" s="42" t="n">
        <v>10</v>
      </c>
      <c r="CQ121" s="42" t="n">
        <v>0</v>
      </c>
    </row>
    <row r="122" customFormat="false" ht="14.4" hidden="false" customHeight="false" outlineLevel="0" collapsed="false">
      <c r="A122" s="33" t="str">
        <f aca="false">"-"</f>
        <v>-</v>
      </c>
      <c r="B122" s="38" t="s">
        <v>109</v>
      </c>
      <c r="C122" s="35" t="str">
        <f aca="false">"25"</f>
        <v>25</v>
      </c>
      <c r="D122" s="35" t="n">
        <v>1.65</v>
      </c>
      <c r="E122" s="35" t="n">
        <v>0</v>
      </c>
      <c r="F122" s="35" t="n">
        <v>0.3</v>
      </c>
      <c r="G122" s="35" t="n">
        <v>0.3</v>
      </c>
      <c r="H122" s="35" t="n">
        <v>10.43</v>
      </c>
      <c r="I122" s="36" t="n">
        <v>48.345</v>
      </c>
      <c r="J122" s="40" t="n">
        <v>0.05</v>
      </c>
      <c r="K122" s="41" t="n">
        <v>0</v>
      </c>
      <c r="L122" s="41" t="n">
        <v>0</v>
      </c>
      <c r="M122" s="41" t="n">
        <v>0</v>
      </c>
      <c r="N122" s="41" t="n">
        <v>0.3</v>
      </c>
      <c r="O122" s="41" t="n">
        <v>8.05</v>
      </c>
      <c r="P122" s="41" t="n">
        <v>2.08</v>
      </c>
      <c r="Q122" s="41" t="n">
        <v>0</v>
      </c>
      <c r="R122" s="41" t="n">
        <v>0</v>
      </c>
      <c r="S122" s="41" t="n">
        <v>0.25</v>
      </c>
      <c r="T122" s="41" t="n">
        <v>0.63</v>
      </c>
      <c r="U122" s="41" t="n">
        <v>152.5</v>
      </c>
      <c r="V122" s="41" t="n">
        <v>61.25</v>
      </c>
      <c r="W122" s="41" t="n">
        <v>8.75</v>
      </c>
      <c r="X122" s="41" t="n">
        <v>11.75</v>
      </c>
      <c r="Y122" s="41" t="n">
        <v>39.5</v>
      </c>
      <c r="Z122" s="41" t="n">
        <v>0.98</v>
      </c>
      <c r="AA122" s="41" t="n">
        <v>0</v>
      </c>
      <c r="AB122" s="41" t="n">
        <v>1.25</v>
      </c>
      <c r="AC122" s="41" t="n">
        <v>0.25</v>
      </c>
      <c r="AD122" s="41" t="n">
        <v>0.35</v>
      </c>
      <c r="AE122" s="41" t="n">
        <v>0.05</v>
      </c>
      <c r="AF122" s="41" t="n">
        <v>0.02</v>
      </c>
      <c r="AG122" s="41" t="n">
        <v>0.18</v>
      </c>
      <c r="AH122" s="41" t="n">
        <v>0.5</v>
      </c>
      <c r="AI122" s="41" t="n">
        <v>0</v>
      </c>
      <c r="AJ122" s="42" t="n">
        <v>0</v>
      </c>
      <c r="AK122" s="42" t="n">
        <v>80.5</v>
      </c>
      <c r="AL122" s="42" t="n">
        <v>62</v>
      </c>
      <c r="AM122" s="42" t="n">
        <v>106.75</v>
      </c>
      <c r="AN122" s="42" t="n">
        <v>55.75</v>
      </c>
      <c r="AO122" s="42" t="n">
        <v>23.25</v>
      </c>
      <c r="AP122" s="42" t="n">
        <v>49.5</v>
      </c>
      <c r="AQ122" s="42" t="n">
        <v>20</v>
      </c>
      <c r="AR122" s="42" t="n">
        <v>92.75</v>
      </c>
      <c r="AS122" s="42" t="n">
        <v>74.25</v>
      </c>
      <c r="AT122" s="42" t="n">
        <v>72.75</v>
      </c>
      <c r="AU122" s="42" t="n">
        <v>116</v>
      </c>
      <c r="AV122" s="42" t="n">
        <v>31</v>
      </c>
      <c r="AW122" s="42" t="n">
        <v>77.5</v>
      </c>
      <c r="AX122" s="42" t="n">
        <v>389.75</v>
      </c>
      <c r="AY122" s="42" t="n">
        <v>0</v>
      </c>
      <c r="AZ122" s="42" t="n">
        <v>131.5</v>
      </c>
      <c r="BA122" s="42" t="n">
        <v>72.75</v>
      </c>
      <c r="BB122" s="42" t="n">
        <v>45</v>
      </c>
      <c r="BC122" s="42" t="n">
        <v>32.5</v>
      </c>
      <c r="BD122" s="42" t="n">
        <v>0</v>
      </c>
      <c r="BE122" s="42" t="n">
        <v>0</v>
      </c>
      <c r="BF122" s="42" t="n">
        <v>0</v>
      </c>
      <c r="BG122" s="42" t="n">
        <v>0</v>
      </c>
      <c r="BH122" s="42" t="n">
        <v>0</v>
      </c>
      <c r="BI122" s="42" t="n">
        <v>0</v>
      </c>
      <c r="BJ122" s="42" t="n">
        <v>0</v>
      </c>
      <c r="BK122" s="42" t="n">
        <v>0.04</v>
      </c>
      <c r="BL122" s="42" t="n">
        <v>0</v>
      </c>
      <c r="BM122" s="42" t="n">
        <v>0</v>
      </c>
      <c r="BN122" s="42" t="n">
        <v>0.01</v>
      </c>
      <c r="BO122" s="42" t="n">
        <v>0</v>
      </c>
      <c r="BP122" s="42" t="n">
        <v>0</v>
      </c>
      <c r="BQ122" s="42" t="n">
        <v>0</v>
      </c>
      <c r="BR122" s="42" t="n">
        <v>0</v>
      </c>
      <c r="BS122" s="42" t="n">
        <v>0.03</v>
      </c>
      <c r="BT122" s="42" t="n">
        <v>0</v>
      </c>
      <c r="BU122" s="42" t="n">
        <v>0</v>
      </c>
      <c r="BV122" s="42" t="n">
        <v>0.12</v>
      </c>
      <c r="BW122" s="42" t="n">
        <v>0.02</v>
      </c>
      <c r="BX122" s="42" t="n">
        <v>0</v>
      </c>
      <c r="BY122" s="42" t="n">
        <v>0</v>
      </c>
      <c r="BZ122" s="42" t="n">
        <v>0</v>
      </c>
      <c r="CA122" s="42" t="n">
        <v>0</v>
      </c>
      <c r="CB122" s="42" t="n">
        <v>11.75</v>
      </c>
      <c r="CC122" s="43"/>
      <c r="CD122" s="43"/>
      <c r="CE122" s="42" t="n">
        <v>0.21</v>
      </c>
      <c r="CF122" s="42"/>
      <c r="CG122" s="42" t="n">
        <v>2.5</v>
      </c>
      <c r="CH122" s="42" t="n">
        <v>2.5</v>
      </c>
      <c r="CI122" s="42" t="n">
        <v>2.5</v>
      </c>
      <c r="CJ122" s="42" t="n">
        <v>475</v>
      </c>
      <c r="CK122" s="42" t="n">
        <v>183</v>
      </c>
      <c r="CL122" s="42" t="n">
        <v>329</v>
      </c>
      <c r="CM122" s="42" t="n">
        <v>4.75</v>
      </c>
      <c r="CN122" s="42" t="n">
        <v>3.95</v>
      </c>
      <c r="CO122" s="42" t="n">
        <v>4.35</v>
      </c>
      <c r="CP122" s="42" t="n">
        <v>0</v>
      </c>
      <c r="CQ122" s="42" t="n">
        <v>0</v>
      </c>
    </row>
    <row r="123" customFormat="false" ht="14.4" hidden="false" customHeight="false" outlineLevel="0" collapsed="false">
      <c r="A123" s="33" t="str">
        <f aca="false">"-"</f>
        <v>-</v>
      </c>
      <c r="B123" s="38" t="s">
        <v>136</v>
      </c>
      <c r="C123" s="35" t="str">
        <f aca="false">"30"</f>
        <v>30</v>
      </c>
      <c r="D123" s="35" t="n">
        <v>1.98</v>
      </c>
      <c r="E123" s="35" t="n">
        <v>0</v>
      </c>
      <c r="F123" s="35" t="n">
        <v>0.2</v>
      </c>
      <c r="G123" s="35" t="n">
        <v>0.2</v>
      </c>
      <c r="H123" s="35" t="n">
        <v>14.07</v>
      </c>
      <c r="I123" s="36" t="n">
        <v>67.1703</v>
      </c>
      <c r="J123" s="44" t="n">
        <v>0</v>
      </c>
      <c r="K123" s="45" t="n">
        <v>0</v>
      </c>
      <c r="L123" s="45" t="n">
        <v>0</v>
      </c>
      <c r="M123" s="45" t="n">
        <v>0</v>
      </c>
      <c r="N123" s="45" t="n">
        <v>0.33</v>
      </c>
      <c r="O123" s="45" t="n">
        <v>13.68</v>
      </c>
      <c r="P123" s="45" t="n">
        <v>0.06</v>
      </c>
      <c r="Q123" s="45" t="n">
        <v>0</v>
      </c>
      <c r="R123" s="45" t="n">
        <v>0</v>
      </c>
      <c r="S123" s="45" t="n">
        <v>0</v>
      </c>
      <c r="T123" s="45" t="n">
        <v>0.54</v>
      </c>
      <c r="U123" s="45" t="n">
        <v>0</v>
      </c>
      <c r="V123" s="45" t="n">
        <v>0</v>
      </c>
      <c r="W123" s="45" t="n">
        <v>0</v>
      </c>
      <c r="X123" s="45" t="n">
        <v>0</v>
      </c>
      <c r="Y123" s="45" t="n">
        <v>0</v>
      </c>
      <c r="Z123" s="45" t="n">
        <v>0</v>
      </c>
      <c r="AA123" s="45" t="n">
        <v>0</v>
      </c>
      <c r="AB123" s="45" t="n">
        <v>0</v>
      </c>
      <c r="AC123" s="45" t="n">
        <v>0</v>
      </c>
      <c r="AD123" s="45" t="n">
        <v>0</v>
      </c>
      <c r="AE123" s="45" t="n">
        <v>0</v>
      </c>
      <c r="AF123" s="45" t="n">
        <v>0</v>
      </c>
      <c r="AG123" s="45" t="n">
        <v>0</v>
      </c>
      <c r="AH123" s="45" t="n">
        <v>0</v>
      </c>
      <c r="AI123" s="45" t="n">
        <v>0</v>
      </c>
      <c r="AJ123" s="27" t="n">
        <v>0</v>
      </c>
      <c r="AK123" s="27" t="n">
        <v>95.79</v>
      </c>
      <c r="AL123" s="27" t="n">
        <v>99.7</v>
      </c>
      <c r="AM123" s="27" t="n">
        <v>152.69</v>
      </c>
      <c r="AN123" s="27" t="n">
        <v>50.63</v>
      </c>
      <c r="AO123" s="27" t="n">
        <v>30.02</v>
      </c>
      <c r="AP123" s="27" t="n">
        <v>60.03</v>
      </c>
      <c r="AQ123" s="27" t="n">
        <v>22.71</v>
      </c>
      <c r="AR123" s="27" t="n">
        <v>108.58</v>
      </c>
      <c r="AS123" s="27" t="n">
        <v>67.34</v>
      </c>
      <c r="AT123" s="27" t="n">
        <v>93.96</v>
      </c>
      <c r="AU123" s="27" t="n">
        <v>77.52</v>
      </c>
      <c r="AV123" s="27" t="n">
        <v>40.72</v>
      </c>
      <c r="AW123" s="27" t="n">
        <v>72.04</v>
      </c>
      <c r="AX123" s="27" t="n">
        <v>602.39</v>
      </c>
      <c r="AY123" s="27" t="n">
        <v>0</v>
      </c>
      <c r="AZ123" s="27" t="n">
        <v>196.27</v>
      </c>
      <c r="BA123" s="27" t="n">
        <v>85.35</v>
      </c>
      <c r="BB123" s="27" t="n">
        <v>56.64</v>
      </c>
      <c r="BC123" s="27" t="n">
        <v>44.89</v>
      </c>
      <c r="BD123" s="27" t="n">
        <v>0</v>
      </c>
      <c r="BE123" s="27" t="n">
        <v>0</v>
      </c>
      <c r="BF123" s="27" t="n">
        <v>0</v>
      </c>
      <c r="BG123" s="27" t="n">
        <v>0</v>
      </c>
      <c r="BH123" s="27" t="n">
        <v>0</v>
      </c>
      <c r="BI123" s="27" t="n">
        <v>0</v>
      </c>
      <c r="BJ123" s="27" t="n">
        <v>0</v>
      </c>
      <c r="BK123" s="27" t="n">
        <v>0.02</v>
      </c>
      <c r="BL123" s="27" t="n">
        <v>0</v>
      </c>
      <c r="BM123" s="27" t="n">
        <v>0</v>
      </c>
      <c r="BN123" s="27" t="n">
        <v>0</v>
      </c>
      <c r="BO123" s="27" t="n">
        <v>0</v>
      </c>
      <c r="BP123" s="27" t="n">
        <v>0</v>
      </c>
      <c r="BQ123" s="27" t="n">
        <v>0</v>
      </c>
      <c r="BR123" s="27" t="n">
        <v>0</v>
      </c>
      <c r="BS123" s="27" t="n">
        <v>0.02</v>
      </c>
      <c r="BT123" s="27" t="n">
        <v>0</v>
      </c>
      <c r="BU123" s="27" t="n">
        <v>0</v>
      </c>
      <c r="BV123" s="27" t="n">
        <v>0.08</v>
      </c>
      <c r="BW123" s="27" t="n">
        <v>0</v>
      </c>
      <c r="BX123" s="27" t="n">
        <v>0</v>
      </c>
      <c r="BY123" s="27" t="n">
        <v>0</v>
      </c>
      <c r="BZ123" s="27" t="n">
        <v>0</v>
      </c>
      <c r="CA123" s="27" t="n">
        <v>0</v>
      </c>
      <c r="CB123" s="27" t="n">
        <v>11.73</v>
      </c>
      <c r="CC123" s="46"/>
      <c r="CD123" s="46"/>
      <c r="CE123" s="27" t="n">
        <v>0</v>
      </c>
      <c r="CF123" s="27"/>
      <c r="CG123" s="27" t="n">
        <v>0</v>
      </c>
      <c r="CH123" s="27" t="n">
        <v>0</v>
      </c>
      <c r="CI123" s="27" t="n">
        <v>0</v>
      </c>
      <c r="CJ123" s="27" t="n">
        <v>570</v>
      </c>
      <c r="CK123" s="27" t="n">
        <v>219.6</v>
      </c>
      <c r="CL123" s="27" t="n">
        <v>394.8</v>
      </c>
      <c r="CM123" s="27" t="n">
        <v>4.56</v>
      </c>
      <c r="CN123" s="27" t="n">
        <v>4.56</v>
      </c>
      <c r="CO123" s="27" t="n">
        <v>4.56</v>
      </c>
      <c r="CP123" s="27" t="n">
        <v>0</v>
      </c>
      <c r="CQ123" s="27" t="n">
        <v>0</v>
      </c>
    </row>
    <row r="124" customFormat="false" ht="14.4" hidden="false" customHeight="false" outlineLevel="0" collapsed="false">
      <c r="A124" s="47"/>
      <c r="B124" s="48" t="s">
        <v>111</v>
      </c>
      <c r="C124" s="49"/>
      <c r="D124" s="49" t="n">
        <f aca="false">SUM(D119:D123)</f>
        <v>19.33</v>
      </c>
      <c r="E124" s="49" t="n">
        <f aca="false">SUM(E119:E123)</f>
        <v>18.73</v>
      </c>
      <c r="F124" s="49" t="n">
        <f aca="false">SUM(F119:F123)</f>
        <v>16.46</v>
      </c>
      <c r="G124" s="49" t="n">
        <f aca="false">SUM(G119:G123)</f>
        <v>1.07</v>
      </c>
      <c r="H124" s="49" t="n">
        <f aca="false">SUM(H119:H123)</f>
        <v>68.38</v>
      </c>
      <c r="I124" s="50" t="n">
        <f aca="false">SUM(I119:I123)</f>
        <v>486.0332445</v>
      </c>
      <c r="J124" s="59" t="n">
        <f aca="false">SUM(J119:J123)</f>
        <v>5.46</v>
      </c>
      <c r="K124" s="60" t="n">
        <f aca="false">SUM(K119:K123)</f>
        <v>0.13</v>
      </c>
      <c r="L124" s="60" t="n">
        <f aca="false">SUM(L119:L123)</f>
        <v>0</v>
      </c>
      <c r="M124" s="60" t="n">
        <f aca="false">SUM(M119:M123)</f>
        <v>0</v>
      </c>
      <c r="N124" s="60" t="n">
        <f aca="false">SUM(N119:N123)</f>
        <v>14.24</v>
      </c>
      <c r="O124" s="60" t="n">
        <f aca="false">SUM(O119:O123)</f>
        <v>42.09</v>
      </c>
      <c r="P124" s="60" t="n">
        <f aca="false">SUM(P119:P123)</f>
        <v>3.99</v>
      </c>
      <c r="Q124" s="60" t="n">
        <f aca="false">SUM(Q119:Q123)</f>
        <v>0</v>
      </c>
      <c r="R124" s="60" t="n">
        <f aca="false">SUM(R119:R123)</f>
        <v>0</v>
      </c>
      <c r="S124" s="60" t="n">
        <f aca="false">SUM(S119:S123)</f>
        <v>0.57</v>
      </c>
      <c r="T124" s="60" t="n">
        <f aca="false">SUM(T119:T123)</f>
        <v>4.88</v>
      </c>
      <c r="U124" s="60" t="n">
        <f aca="false">SUM(U119:U123)</f>
        <v>364.98</v>
      </c>
      <c r="V124" s="60" t="n">
        <f aca="false">SUM(V119:V123)</f>
        <v>860.53</v>
      </c>
      <c r="W124" s="60" t="n">
        <f aca="false">SUM(W119:W123)</f>
        <v>99.56</v>
      </c>
      <c r="X124" s="60" t="n">
        <f aca="false">SUM(X119:X123)</f>
        <v>58.68</v>
      </c>
      <c r="Y124" s="60" t="n">
        <f aca="false">SUM(Y119:Y123)</f>
        <v>280.97</v>
      </c>
      <c r="Z124" s="60" t="n">
        <f aca="false">SUM(Z119:Z123)</f>
        <v>2.91</v>
      </c>
      <c r="AA124" s="60" t="n">
        <f aca="false">SUM(AA119:AA123)</f>
        <v>82.91</v>
      </c>
      <c r="AB124" s="60" t="n">
        <f aca="false">SUM(AB119:AB123)</f>
        <v>52.41</v>
      </c>
      <c r="AC124" s="60" t="n">
        <f aca="false">SUM(AC119:AC123)</f>
        <v>102.59</v>
      </c>
      <c r="AD124" s="60" t="n">
        <f aca="false">SUM(AD119:AD123)</f>
        <v>2.02</v>
      </c>
      <c r="AE124" s="60" t="n">
        <f aca="false">SUM(AE119:AE123)</f>
        <v>0.28</v>
      </c>
      <c r="AF124" s="60" t="n">
        <f aca="false">SUM(AF119:AF123)</f>
        <v>0.3</v>
      </c>
      <c r="AG124" s="60" t="n">
        <f aca="false">SUM(AG119:AG123)</f>
        <v>4.32</v>
      </c>
      <c r="AH124" s="60" t="n">
        <f aca="false">SUM(AH119:AH123)</f>
        <v>11.2</v>
      </c>
      <c r="AI124" s="60" t="n">
        <f aca="false">SUM(AI119:AI123)</f>
        <v>5.75</v>
      </c>
      <c r="AJ124" s="60" t="n">
        <f aca="false">SUM(AJ119:AJ123)</f>
        <v>0</v>
      </c>
      <c r="AK124" s="60" t="n">
        <f aca="false">SUM(AK119:AK123)</f>
        <v>1340.91</v>
      </c>
      <c r="AL124" s="60" t="n">
        <f aca="false">SUM(AL119:AL123)</f>
        <v>1097.84</v>
      </c>
      <c r="AM124" s="60" t="n">
        <f aca="false">SUM(AM119:AM123)</f>
        <v>1931</v>
      </c>
      <c r="AN124" s="60" t="n">
        <f aca="false">SUM(AN119:AN123)</f>
        <v>1959.14</v>
      </c>
      <c r="AO124" s="60" t="n">
        <f aca="false">SUM(AO119:AO123)</f>
        <v>577.1</v>
      </c>
      <c r="AP124" s="60" t="n">
        <f aca="false">SUM(AP119:AP123)</f>
        <v>1177.55</v>
      </c>
      <c r="AQ124" s="60" t="n">
        <f aca="false">SUM(AQ119:AQ123)</f>
        <v>284.23</v>
      </c>
      <c r="AR124" s="60" t="n">
        <f aca="false">SUM(AR119:AR123)</f>
        <v>419.16</v>
      </c>
      <c r="AS124" s="60" t="n">
        <f aca="false">SUM(AS119:AS123)</f>
        <v>312.17</v>
      </c>
      <c r="AT124" s="60" t="n">
        <f aca="false">SUM(AT119:AT123)</f>
        <v>478.76</v>
      </c>
      <c r="AU124" s="60" t="n">
        <f aca="false">SUM(AU119:AU123)</f>
        <v>442.61</v>
      </c>
      <c r="AV124" s="60" t="n">
        <f aca="false">SUM(AV119:AV123)</f>
        <v>812.85</v>
      </c>
      <c r="AW124" s="60" t="n">
        <f aca="false">SUM(AW119:AW123)</f>
        <v>263.31</v>
      </c>
      <c r="AX124" s="60" t="n">
        <f aca="false">SUM(AX119:AX123)</f>
        <v>1584.64</v>
      </c>
      <c r="AY124" s="60" t="n">
        <f aca="false">SUM(AY119:AY123)</f>
        <v>1.66</v>
      </c>
      <c r="AZ124" s="60" t="n">
        <f aca="false">SUM(AZ119:AZ123)</f>
        <v>444.89</v>
      </c>
      <c r="BA124" s="60" t="n">
        <f aca="false">SUM(BA119:BA123)</f>
        <v>320.89</v>
      </c>
      <c r="BB124" s="60" t="n">
        <f aca="false">SUM(BB119:BB123)</f>
        <v>295.84</v>
      </c>
      <c r="BC124" s="60" t="n">
        <f aca="false">SUM(BC119:BC123)</f>
        <v>148.1</v>
      </c>
      <c r="BD124" s="60" t="n">
        <f aca="false">SUM(BD119:BD123)</f>
        <v>0.16</v>
      </c>
      <c r="BE124" s="60" t="n">
        <f aca="false">SUM(BE119:BE123)</f>
        <v>0.07</v>
      </c>
      <c r="BF124" s="60" t="n">
        <f aca="false">SUM(BF119:BF123)</f>
        <v>0.03</v>
      </c>
      <c r="BG124" s="60" t="n">
        <f aca="false">SUM(BG119:BG123)</f>
        <v>0.08</v>
      </c>
      <c r="BH124" s="60" t="n">
        <f aca="false">SUM(BH119:BH123)</f>
        <v>0.1</v>
      </c>
      <c r="BI124" s="60" t="n">
        <f aca="false">SUM(BI119:BI123)</f>
        <v>0.45</v>
      </c>
      <c r="BJ124" s="60" t="n">
        <f aca="false">SUM(BJ119:BJ123)</f>
        <v>0</v>
      </c>
      <c r="BK124" s="60" t="n">
        <f aca="false">SUM(BK119:BK123)</f>
        <v>1.4</v>
      </c>
      <c r="BL124" s="60" t="n">
        <f aca="false">SUM(BL119:BL123)</f>
        <v>0</v>
      </c>
      <c r="BM124" s="60" t="n">
        <f aca="false">SUM(BM119:BM123)</f>
        <v>0.4</v>
      </c>
      <c r="BN124" s="60" t="n">
        <f aca="false">SUM(BN119:BN123)</f>
        <v>0.01</v>
      </c>
      <c r="BO124" s="60" t="n">
        <f aca="false">SUM(BO119:BO123)</f>
        <v>0</v>
      </c>
      <c r="BP124" s="60" t="n">
        <f aca="false">SUM(BP119:BP123)</f>
        <v>0</v>
      </c>
      <c r="BQ124" s="60" t="n">
        <f aca="false">SUM(BQ119:BQ123)</f>
        <v>0.08</v>
      </c>
      <c r="BR124" s="60" t="n">
        <f aca="false">SUM(BR119:BR123)</f>
        <v>0.14</v>
      </c>
      <c r="BS124" s="60" t="n">
        <f aca="false">SUM(BS119:BS123)</f>
        <v>1.27</v>
      </c>
      <c r="BT124" s="60" t="n">
        <f aca="false">SUM(BT119:BT123)</f>
        <v>0</v>
      </c>
      <c r="BU124" s="60" t="n">
        <f aca="false">SUM(BU119:BU123)</f>
        <v>0</v>
      </c>
      <c r="BV124" s="60" t="n">
        <f aca="false">SUM(BV119:BV123)</f>
        <v>0.37</v>
      </c>
      <c r="BW124" s="60" t="n">
        <f aca="false">SUM(BW119:BW123)</f>
        <v>0.02</v>
      </c>
      <c r="BX124" s="60" t="n">
        <f aca="false">SUM(BX119:BX123)</f>
        <v>0</v>
      </c>
      <c r="BY124" s="60" t="n">
        <f aca="false">SUM(BY119:BY123)</f>
        <v>0</v>
      </c>
      <c r="BZ124" s="60" t="n">
        <f aca="false">SUM(BZ119:BZ123)</f>
        <v>0</v>
      </c>
      <c r="CA124" s="60" t="n">
        <f aca="false">SUM(CA119:CA123)</f>
        <v>0</v>
      </c>
      <c r="CB124" s="60" t="n">
        <f aca="false">SUM(CB119:CB123)</f>
        <v>451.94</v>
      </c>
      <c r="CC124" s="60" t="n">
        <f aca="false">SUM(CC119:CC123)</f>
        <v>0</v>
      </c>
      <c r="CD124" s="60" t="n">
        <f aca="false">SUM(CD119:CD123)</f>
        <v>0</v>
      </c>
      <c r="CE124" s="60" t="n">
        <f aca="false">SUM(CE119:CE123)</f>
        <v>91.64</v>
      </c>
      <c r="CF124" s="60" t="n">
        <f aca="false">SUM(CF119:CF123)</f>
        <v>0</v>
      </c>
      <c r="CG124" s="60" t="n">
        <f aca="false">SUM(CG119:CG123)</f>
        <v>177.32</v>
      </c>
      <c r="CH124" s="60" t="n">
        <f aca="false">SUM(CH119:CH123)</f>
        <v>45.5</v>
      </c>
      <c r="CI124" s="60" t="n">
        <f aca="false">SUM(CI119:CI123)</f>
        <v>111.41</v>
      </c>
      <c r="CJ124" s="60" t="n">
        <f aca="false">SUM(CJ119:CJ123)</f>
        <v>4031.57</v>
      </c>
      <c r="CK124" s="60" t="n">
        <f aca="false">SUM(CK119:CK123)</f>
        <v>1885.04</v>
      </c>
      <c r="CL124" s="60" t="n">
        <f aca="false">SUM(CL119:CL123)</f>
        <v>2958.31</v>
      </c>
      <c r="CM124" s="60" t="n">
        <f aca="false">SUM(CM119:CM123)</f>
        <v>104.3</v>
      </c>
      <c r="CN124" s="60" t="n">
        <f aca="false">SUM(CN119:CN123)</f>
        <v>52.41</v>
      </c>
      <c r="CO124" s="60" t="n">
        <f aca="false">SUM(CO119:CO123)</f>
        <v>78.38</v>
      </c>
      <c r="CP124" s="60" t="n">
        <f aca="false">SUM(CP119:CP123)</f>
        <v>10</v>
      </c>
      <c r="CQ124" s="60" t="n">
        <f aca="false">SUM(CQ119:CQ123)</f>
        <v>0.53</v>
      </c>
    </row>
    <row r="125" customFormat="false" ht="14.4" hidden="true" customHeight="false" outlineLevel="0" collapsed="false">
      <c r="A125" s="28"/>
      <c r="B125" s="53" t="s">
        <v>112</v>
      </c>
      <c r="C125" s="30"/>
      <c r="D125" s="30" t="n">
        <v>19.25</v>
      </c>
      <c r="E125" s="30" t="n">
        <v>0</v>
      </c>
      <c r="F125" s="30" t="n">
        <v>19.75</v>
      </c>
      <c r="G125" s="30" t="n">
        <v>0</v>
      </c>
      <c r="H125" s="30" t="n">
        <v>83.75</v>
      </c>
      <c r="I125" s="31" t="n">
        <v>587.5</v>
      </c>
      <c r="V125" s="5" t="n">
        <v>0</v>
      </c>
      <c r="W125" s="5" t="n">
        <v>0</v>
      </c>
      <c r="X125" s="5" t="n">
        <v>0</v>
      </c>
      <c r="Y125" s="5" t="n">
        <v>0</v>
      </c>
      <c r="Z125" s="5" t="n">
        <v>0</v>
      </c>
      <c r="AA125" s="5" t="n">
        <v>0</v>
      </c>
      <c r="AB125" s="5" t="n">
        <v>0</v>
      </c>
      <c r="AC125" s="5" t="n">
        <v>175</v>
      </c>
      <c r="AD125" s="5" t="n">
        <v>0</v>
      </c>
      <c r="AE125" s="5" t="n">
        <v>0.3</v>
      </c>
      <c r="AF125" s="5" t="n">
        <v>0.35</v>
      </c>
      <c r="AI125" s="5" t="n">
        <v>15</v>
      </c>
      <c r="CI125" s="6" t="n">
        <v>0</v>
      </c>
      <c r="CL125" s="6" t="n">
        <v>0</v>
      </c>
      <c r="CO125" s="6" t="n">
        <v>0</v>
      </c>
    </row>
    <row r="126" customFormat="false" ht="14.4" hidden="true" customHeight="false" outlineLevel="0" collapsed="false">
      <c r="A126" s="28"/>
      <c r="B126" s="53" t="s">
        <v>113</v>
      </c>
      <c r="C126" s="30"/>
      <c r="D126" s="30" t="n">
        <f aca="false">D124-D125</f>
        <v>0.0799999999999983</v>
      </c>
      <c r="E126" s="30" t="n">
        <f aca="false">E124-E125</f>
        <v>18.73</v>
      </c>
      <c r="F126" s="30" t="n">
        <f aca="false">F124-F125</f>
        <v>-3.29</v>
      </c>
      <c r="G126" s="30" t="n">
        <f aca="false">G124-G125</f>
        <v>1.07</v>
      </c>
      <c r="H126" s="30" t="n">
        <f aca="false">H124-H125</f>
        <v>-15.37</v>
      </c>
      <c r="I126" s="31" t="n">
        <f aca="false">I124-I125</f>
        <v>-101.4667555</v>
      </c>
      <c r="V126" s="5" t="n">
        <f aca="false">V124-V125</f>
        <v>860.53</v>
      </c>
      <c r="W126" s="5" t="n">
        <f aca="false">W124-W125</f>
        <v>99.56</v>
      </c>
      <c r="X126" s="5" t="n">
        <f aca="false">X124-X125</f>
        <v>58.68</v>
      </c>
      <c r="Y126" s="5" t="n">
        <f aca="false">Y124-Y125</f>
        <v>280.97</v>
      </c>
      <c r="Z126" s="5" t="n">
        <f aca="false">Z124-Z125</f>
        <v>2.91</v>
      </c>
      <c r="AA126" s="5" t="n">
        <f aca="false">AA124-AA125</f>
        <v>82.91</v>
      </c>
      <c r="AB126" s="5" t="n">
        <f aca="false">AB124-AB125</f>
        <v>52.41</v>
      </c>
      <c r="AC126" s="5" t="n">
        <f aca="false">AC124-AC125</f>
        <v>-72.41</v>
      </c>
      <c r="AD126" s="5" t="n">
        <f aca="false">AD124-AD125</f>
        <v>2.02</v>
      </c>
      <c r="AE126" s="5" t="n">
        <f aca="false">AE124-AE125</f>
        <v>-0.02</v>
      </c>
      <c r="AF126" s="5" t="n">
        <f aca="false">AF124-AF125</f>
        <v>-0.05</v>
      </c>
      <c r="AI126" s="5" t="n">
        <f aca="false">AI124-AI125</f>
        <v>-9.25</v>
      </c>
      <c r="CI126" s="6" t="n">
        <f aca="false">CI124-CI125</f>
        <v>111.41</v>
      </c>
      <c r="CL126" s="6" t="n">
        <f aca="false">CL124-CL125</f>
        <v>2958.31</v>
      </c>
      <c r="CO126" s="6" t="n">
        <f aca="false">CO124-CO125</f>
        <v>78.38</v>
      </c>
    </row>
    <row r="127" customFormat="false" ht="14.4" hidden="true" customHeight="false" outlineLevel="0" collapsed="false">
      <c r="A127" s="28"/>
      <c r="B127" s="53" t="s">
        <v>114</v>
      </c>
      <c r="C127" s="30"/>
      <c r="D127" s="30" t="n">
        <v>21</v>
      </c>
      <c r="E127" s="30"/>
      <c r="F127" s="30" t="n">
        <v>31</v>
      </c>
      <c r="G127" s="30"/>
      <c r="H127" s="30" t="n">
        <v>48</v>
      </c>
      <c r="I127" s="31"/>
    </row>
    <row r="128" customFormat="false" ht="14.4" hidden="false" customHeight="false" outlineLevel="0" collapsed="false">
      <c r="A128" s="65"/>
      <c r="B128" s="66" t="s">
        <v>167</v>
      </c>
      <c r="C128" s="67"/>
      <c r="D128" s="67" t="n">
        <f aca="false">$D$15+$D$28+$D$40+$D$51+$D$63+$D$75+$D$88+$D$100+$D$112+$D$124</f>
        <v>172.31</v>
      </c>
      <c r="E128" s="67" t="n">
        <f aca="false">$E$15+$E$28+$E$40+$E$51+$E$63+$E$75+$E$88+$E$100+$E$112+$E$124</f>
        <v>122.27</v>
      </c>
      <c r="F128" s="67" t="n">
        <f aca="false">$F$15+$F$28+$F$40+$F$51+$F$63+$F$75+$F$88+$F$100+$F$112+$F$124</f>
        <v>172.35</v>
      </c>
      <c r="G128" s="67" t="n">
        <f aca="false">$G$15+$G$28+$G$40+$G$51+$G$63+$G$75+$G$88+$G$100+$G$112+$G$124</f>
        <v>17.49</v>
      </c>
      <c r="H128" s="67" t="n">
        <f aca="false">$H$15+$H$28+$H$40+$H$51+$H$63+$H$75+$H$88+$H$100+$H$112+$H$124</f>
        <v>734.69</v>
      </c>
      <c r="I128" s="68" t="n">
        <f aca="false">$I$15+$I$28+$I$40+$I$51+$I$63+$I$75+$I$88+$I$100+$I$112+$I$124</f>
        <v>5056.28694511886</v>
      </c>
      <c r="J128" s="51" t="n">
        <f aca="false">$J$15+$J$28+$J$40+$J$51+$J$63+$J$75+$J$88+$J$100+$J$112+$J$124</f>
        <v>77.64</v>
      </c>
      <c r="K128" s="51" t="n">
        <f aca="false">$K$15+$K$28+$K$40+$K$51+$K$63+$K$75+$K$88+$K$100+$K$112+$K$124</f>
        <v>5.69</v>
      </c>
      <c r="L128" s="51" t="n">
        <f aca="false">$L$15+$L$28+$L$40+$L$51+$L$63+$L$75+$L$88+$L$100+$L$112+$L$124</f>
        <v>0</v>
      </c>
      <c r="M128" s="51" t="n">
        <f aca="false">$M$15+$M$28+$M$40+$M$51+$M$63+$M$75+$M$88+$M$100+$M$112+$M$124</f>
        <v>0</v>
      </c>
      <c r="N128" s="51" t="n">
        <f aca="false">$N$15+$N$28+$N$40+$N$51+$N$63+$N$75+$N$88+$N$100+$N$112+$N$124</f>
        <v>212.78</v>
      </c>
      <c r="O128" s="51" t="n">
        <f aca="false">$O$15+$O$28+$O$40+$O$51+$O$63+$O$75+$O$88+$O$100+$O$112+$O$124</f>
        <v>394.46</v>
      </c>
      <c r="P128" s="51" t="n">
        <f aca="false">$P$15+$P$28+$P$40+$P$51+$P$63+$P$75+$P$88+$P$100+$P$112+$P$124</f>
        <v>47.68</v>
      </c>
      <c r="Q128" s="51" t="n">
        <f aca="false">$Q$15+$Q$28+$Q$40+$Q$51+$Q$63+$Q$75+$Q$88+$Q$100+$Q$112+$Q$124</f>
        <v>0</v>
      </c>
      <c r="R128" s="51" t="n">
        <f aca="false">$R$15+$R$28+$R$40+$R$51+$R$63+$R$75+$R$88+$R$100+$R$112+$R$124</f>
        <v>0</v>
      </c>
      <c r="S128" s="51" t="n">
        <f aca="false">$S$15+$S$28+$S$40+$S$51+$S$63+$S$75+$S$88+$S$100+$S$112+$S$124</f>
        <v>10.41</v>
      </c>
      <c r="T128" s="51" t="n">
        <f aca="false">$T$15+$T$28+$T$40+$T$51+$T$63+$T$75+$T$88+$T$100+$T$112+$T$124</f>
        <v>37.5</v>
      </c>
      <c r="U128" s="51" t="n">
        <f aca="false">$U$15+$U$28+$U$40+$U$51+$U$63+$U$75+$U$88+$U$100+$U$112+$U$124</f>
        <v>4819.5</v>
      </c>
      <c r="V128" s="51" t="n">
        <f aca="false">$V$15+$V$28+$V$40+$V$51+$V$63+$V$75+$V$88+$V$100+$V$112+$V$124</f>
        <v>5013.64</v>
      </c>
      <c r="W128" s="51" t="n">
        <f aca="false">$W$15+$W$28+$W$40+$W$51+$W$63+$W$75+$W$88+$W$100+$W$112+$W$124</f>
        <v>1469.57</v>
      </c>
      <c r="X128" s="51" t="n">
        <f aca="false">$X$15+$X$28+$X$40+$X$51+$X$63+$X$75+$X$88+$X$100+$X$112+$X$124</f>
        <v>568.29</v>
      </c>
      <c r="Y128" s="51" t="n">
        <f aca="false">$Y$15+$Y$28+$Y$40+$Y$51+$Y$63+$Y$75+$Y$88+$Y$100+$Y$112+$Y$124</f>
        <v>2579.38</v>
      </c>
      <c r="Z128" s="51" t="n">
        <f aca="false">$Z$15+$Z$28+$Z$40+$Z$51+$Z$63+$Z$75+$Z$88+$Z$100+$Z$112+$Z$124</f>
        <v>36.69</v>
      </c>
      <c r="AA128" s="51" t="n">
        <f aca="false">$AA$15+$AA$28+$AA$40+$AA$51+$AA$63+$AA$75+$AA$88+$AA$100+$AA$112+$AA$124</f>
        <v>666.74</v>
      </c>
      <c r="AB128" s="51" t="n">
        <f aca="false">$AB$15+$AB$28+$AB$40+$AB$51+$AB$63+$AB$75+$AB$88+$AB$100+$AB$112+$AB$124</f>
        <v>5115.57</v>
      </c>
      <c r="AC128" s="51" t="n">
        <f aca="false">$AC$15+$AC$28+$AC$40+$AC$51+$AC$63+$AC$75+$AC$88+$AC$100+$AC$112+$AC$124</f>
        <v>1905.97</v>
      </c>
      <c r="AD128" s="51" t="n">
        <f aca="false">$AD$15+$AD$28+$AD$40+$AD$51+$AD$63+$AD$75+$AD$88+$AD$100+$AD$112+$AD$124</f>
        <v>15.66</v>
      </c>
      <c r="AE128" s="51" t="n">
        <f aca="false">$AE$15+$AE$28+$AE$40+$AE$51+$AE$63+$AE$75+$AE$88+$AE$100+$AE$112+$AE$124</f>
        <v>1.89</v>
      </c>
      <c r="AF128" s="51" t="n">
        <f aca="false">$AF$15+$AF$28+$AF$40+$AF$51+$AF$63+$AF$75+$AF$88+$AF$100+$AF$112+$AF$124</f>
        <v>2.6</v>
      </c>
      <c r="AG128" s="51" t="n">
        <f aca="false">$AG$15+$AG$28+$AG$40+$AG$51+$AG$63+$AG$75+$AG$88+$AG$100+$AG$112+$AG$124</f>
        <v>30.47</v>
      </c>
      <c r="AH128" s="51" t="n">
        <f aca="false">$AH$15+$AH$28+$AH$40+$AH$51+$AH$63+$AH$75+$AH$88+$AH$100+$AH$112+$AH$124</f>
        <v>75.22</v>
      </c>
      <c r="AI128" s="51" t="n">
        <f aca="false">$AI$15+$AI$28+$AI$40+$AI$51+$AI$63+$AI$75+$AI$88+$AI$100+$AI$112+$AI$124</f>
        <v>110.12</v>
      </c>
      <c r="AJ128" s="52" t="n">
        <f aca="false">$AJ$15+$AJ$28+$AJ$40+$AJ$51+$AJ$63+$AJ$75+$AJ$88+$AJ$100+$AJ$112+$AJ$124</f>
        <v>0</v>
      </c>
      <c r="AK128" s="52" t="n">
        <f aca="false">$AK$15+$AK$28+$AK$40+$AK$51+$AK$63+$AK$75+$AK$88+$AK$100+$AK$112+$AK$124</f>
        <v>9521.91</v>
      </c>
      <c r="AL128" s="52" t="n">
        <f aca="false">$AL$15+$AL$28+$AL$40+$AL$51+$AL$63+$AL$75+$AL$88+$AL$100+$AL$112+$AL$124</f>
        <v>8014.31</v>
      </c>
      <c r="AM128" s="52" t="n">
        <f aca="false">$AM$15+$AM$28+$AM$40+$AM$51+$AM$63+$AM$75+$AM$88+$AM$100+$AM$112+$AM$124</f>
        <v>14195.46</v>
      </c>
      <c r="AN128" s="52" t="n">
        <f aca="false">$AN$15+$AN$28+$AN$40+$AN$51+$AN$63+$AN$75+$AN$88+$AN$100+$AN$112+$AN$124</f>
        <v>12588.22</v>
      </c>
      <c r="AO128" s="52" t="n">
        <f aca="false">$AO$15+$AO$28+$AO$40+$AO$51+$AO$63+$AO$75+$AO$88+$AO$100+$AO$112+$AO$124</f>
        <v>4072.07</v>
      </c>
      <c r="AP128" s="52" t="n">
        <f aca="false">$AP$15+$AP$28+$AP$40+$AP$51+$AP$63+$AP$75+$AP$88+$AP$100+$AP$112+$AP$124</f>
        <v>7309.01</v>
      </c>
      <c r="AQ128" s="52" t="n">
        <f aca="false">$AQ$15+$AQ$28+$AQ$40+$AQ$51+$AQ$63+$AQ$75+$AQ$88+$AQ$100+$AQ$112+$AQ$124</f>
        <v>2470.93</v>
      </c>
      <c r="AR128" s="52" t="n">
        <f aca="false">$AR$15+$AR$28+$AR$40+$AR$51+$AR$63+$AR$75+$AR$88+$AR$100+$AR$112+$AR$124</f>
        <v>7768.9</v>
      </c>
      <c r="AS128" s="52" t="n">
        <f aca="false">$AS$15+$AS$28+$AS$40+$AS$51+$AS$63+$AS$75+$AS$88+$AS$100+$AS$112+$AS$124</f>
        <v>6786.9</v>
      </c>
      <c r="AT128" s="52" t="n">
        <f aca="false">$AT$15+$AT$28+$AT$40+$AT$51+$AT$63+$AT$75+$AT$88+$AT$100+$AT$112+$AT$124</f>
        <v>7752.75</v>
      </c>
      <c r="AU128" s="52" t="n">
        <f aca="false">$AU$15+$AU$28+$AU$40+$AU$51+$AU$63+$AU$75+$AU$88+$AU$100+$AU$112+$AU$124</f>
        <v>10705.95</v>
      </c>
      <c r="AV128" s="52" t="n">
        <f aca="false">$AV$15+$AV$28+$AV$40+$AV$51+$AV$63+$AV$75+$AV$88+$AV$100+$AV$112+$AV$124</f>
        <v>4719.69</v>
      </c>
      <c r="AW128" s="52" t="n">
        <f aca="false">$AW$15+$AW$28+$AW$40+$AW$51+$AW$63+$AW$75+$AW$88+$AW$100+$AW$112+$AW$124</f>
        <v>6320.32</v>
      </c>
      <c r="AX128" s="52" t="n">
        <f aca="false">$AX$15+$AX$28+$AX$40+$AX$51+$AX$63+$AX$75+$AX$88+$AX$100+$AX$112+$AX$124</f>
        <v>28000.01</v>
      </c>
      <c r="AY128" s="52" t="n">
        <f aca="false">$AY$15+$AY$28+$AY$40+$AY$51+$AY$63+$AY$75+$AY$88+$AY$100+$AY$112+$AY$124</f>
        <v>606.61</v>
      </c>
      <c r="AZ128" s="52" t="n">
        <f aca="false">$AZ$15+$AZ$28+$AZ$40+$AZ$51+$AZ$63+$AZ$75+$AZ$88+$AZ$100+$AZ$112+$AZ$124</f>
        <v>8975.42</v>
      </c>
      <c r="BA128" s="52" t="n">
        <f aca="false">$BA$15+$BA$28+$BA$40+$BA$51+$BA$63+$BA$75+$BA$88+$BA$100+$BA$112+$BA$124</f>
        <v>6815.76</v>
      </c>
      <c r="BB128" s="52" t="n">
        <f aca="false">$BB$15+$BB$28+$BB$40+$BB$51+$BB$63+$BB$75+$BB$88+$BB$100+$BB$112+$BB$124</f>
        <v>6210.94</v>
      </c>
      <c r="BC128" s="52" t="n">
        <f aca="false">$BC$15+$BC$28+$BC$40+$BC$51+$BC$63+$BC$75+$BC$88+$BC$100+$BC$112+$BC$124</f>
        <v>2530.08</v>
      </c>
      <c r="BD128" s="52" t="n">
        <f aca="false">$BD$15+$BD$28+$BD$40+$BD$51+$BD$63+$BD$75+$BD$88+$BD$100+$BD$112+$BD$124</f>
        <v>1.76</v>
      </c>
      <c r="BE128" s="52" t="n">
        <f aca="false">$BE$15+$BE$28+$BE$40+$BE$51+$BE$63+$BE$75+$BE$88+$BE$100+$BE$112+$BE$124</f>
        <v>0.82</v>
      </c>
      <c r="BF128" s="52" t="n">
        <f aca="false">$BF$15+$BF$28+$BF$40+$BF$51+$BF$63+$BF$75+$BF$88+$BF$100+$BF$112+$BF$124</f>
        <v>0.55</v>
      </c>
      <c r="BG128" s="52" t="n">
        <f aca="false">$BG$15+$BG$28+$BG$40+$BG$51+$BG$63+$BG$75+$BG$88+$BG$100+$BG$112+$BG$124</f>
        <v>1.3</v>
      </c>
      <c r="BH128" s="52" t="n">
        <f aca="false">$BH$15+$BH$28+$BH$40+$BH$51+$BH$63+$BH$75+$BH$88+$BH$100+$BH$112+$BH$124</f>
        <v>1.52</v>
      </c>
      <c r="BI128" s="52" t="n">
        <f aca="false">$BI$15+$BI$28+$BI$40+$BI$51+$BI$63+$BI$75+$BI$88+$BI$100+$BI$112+$BI$124</f>
        <v>6.23</v>
      </c>
      <c r="BJ128" s="52" t="n">
        <f aca="false">$BJ$15+$BJ$28+$BJ$40+$BJ$51+$BJ$63+$BJ$75+$BJ$88+$BJ$100+$BJ$112+$BJ$124</f>
        <v>0.16</v>
      </c>
      <c r="BK128" s="52" t="n">
        <f aca="false">$BK$15+$BK$28+$BK$40+$BK$51+$BK$63+$BK$75+$BK$88+$BK$100+$BK$112+$BK$124</f>
        <v>17.25</v>
      </c>
      <c r="BL128" s="52" t="n">
        <f aca="false">$BL$15+$BL$28+$BL$40+$BL$51+$BL$63+$BL$75+$BL$88+$BL$100+$BL$112+$BL$124</f>
        <v>0.06</v>
      </c>
      <c r="BM128" s="52" t="n">
        <f aca="false">$BM$15+$BM$28+$BM$40+$BM$51+$BM$63+$BM$75+$BM$88+$BM$100+$BM$112+$BM$124</f>
        <v>5.19</v>
      </c>
      <c r="BN128" s="52" t="n">
        <f aca="false">$BN$15+$BN$28+$BN$40+$BN$51+$BN$63+$BN$75+$BN$88+$BN$100+$BN$112+$BN$124</f>
        <v>0.15</v>
      </c>
      <c r="BO128" s="52" t="n">
        <f aca="false">$BO$15+$BO$28+$BO$40+$BO$51+$BO$63+$BO$75+$BO$88+$BO$100+$BO$112+$BO$124</f>
        <v>0.03</v>
      </c>
      <c r="BP128" s="52" t="n">
        <f aca="false">$BP$15+$BP$28+$BP$40+$BP$51+$BP$63+$BP$75+$BP$88+$BP$100+$BP$112+$BP$124</f>
        <v>0</v>
      </c>
      <c r="BQ128" s="52" t="n">
        <f aca="false">$BQ$15+$BQ$28+$BQ$40+$BQ$51+$BQ$63+$BQ$75+$BQ$88+$BQ$100+$BQ$112+$BQ$124</f>
        <v>1.06</v>
      </c>
      <c r="BR128" s="52" t="n">
        <f aca="false">$BR$15+$BR$28+$BR$40+$BR$51+$BR$63+$BR$75+$BR$88+$BR$100+$BR$112+$BR$124</f>
        <v>1.73</v>
      </c>
      <c r="BS128" s="52" t="n">
        <f aca="false">$BS$15+$BS$28+$BS$40+$BS$51+$BS$63+$BS$75+$BS$88+$BS$100+$BS$112+$BS$124</f>
        <v>15.82</v>
      </c>
      <c r="BT128" s="52" t="n">
        <f aca="false">$BT$15+$BT$28+$BT$40+$BT$51+$BT$63+$BT$75+$BT$88+$BT$100+$BT$112+$BT$124</f>
        <v>0.02</v>
      </c>
      <c r="BU128" s="52" t="n">
        <f aca="false">$BU$15+$BU$28+$BU$40+$BU$51+$BU$63+$BU$75+$BU$88+$BU$100+$BU$112+$BU$124</f>
        <v>0</v>
      </c>
      <c r="BV128" s="52" t="n">
        <f aca="false">$BV$15+$BV$28+$BV$40+$BV$51+$BV$63+$BV$75+$BV$88+$BV$100+$BV$112+$BV$124</f>
        <v>7.03</v>
      </c>
      <c r="BW128" s="52" t="n">
        <f aca="false">$BW$15+$BW$28+$BW$40+$BW$51+$BW$63+$BW$75+$BW$88+$BW$100+$BW$112+$BW$124</f>
        <v>0.3</v>
      </c>
      <c r="BX128" s="52" t="n">
        <f aca="false">$BX$15+$BX$28+$BX$40+$BX$51+$BX$63+$BX$75+$BX$88+$BX$100+$BX$112+$BX$124</f>
        <v>0.1</v>
      </c>
      <c r="BY128" s="52" t="n">
        <f aca="false">$BY$15+$BY$28+$BY$40+$BY$51+$BY$63+$BY$75+$BY$88+$BY$100+$BY$112+$BY$124</f>
        <v>0</v>
      </c>
      <c r="BZ128" s="52" t="n">
        <f aca="false">$BZ$15+$BZ$28+$BZ$40+$BZ$51+$BZ$63+$BZ$75+$BZ$88+$BZ$100+$BZ$112+$BZ$124</f>
        <v>0</v>
      </c>
      <c r="CA128" s="52" t="n">
        <f aca="false">$CA$15+$CA$28+$CA$40+$CA$51+$CA$63+$CA$75+$CA$88+$CA$100+$CA$112+$CA$124</f>
        <v>0</v>
      </c>
      <c r="CB128" s="52" t="n">
        <f aca="false">$CB$15+$CB$28+$CB$40+$CB$51+$CB$63+$CB$75+$CB$88+$CB$100+$CB$112+$CB$124</f>
        <v>4286.9</v>
      </c>
      <c r="CC128" s="32"/>
      <c r="CD128" s="32"/>
      <c r="CE128" s="52" t="n">
        <f aca="false">$CE$15+$CE$28+$CE$40+$CE$51+$CE$63+$CE$75+$CE$88+$CE$100+$CE$112+$CE$124</f>
        <v>1519.34</v>
      </c>
      <c r="CF128" s="52"/>
      <c r="CG128" s="52" t="n">
        <f aca="false">$CG$15+$CG$28+$CG$40+$CG$51+$CG$63+$CG$75+$CG$88+$CG$100+$CG$112+$CG$124</f>
        <v>644.4</v>
      </c>
      <c r="CH128" s="52" t="n">
        <f aca="false">$CH$15+$CH$28+$CH$40+$CH$51+$CH$63+$CH$75+$CH$88+$CH$100+$CH$112+$CH$124</f>
        <v>328.07</v>
      </c>
      <c r="CI128" s="52" t="n">
        <f aca="false">$CI$15+$CI$28+$CI$40+$CI$51+$CI$63+$CI$75+$CI$88+$CI$100+$CI$112+$CI$124</f>
        <v>486.24</v>
      </c>
      <c r="CJ128" s="52" t="n">
        <f aca="false">$CJ$15+$CJ$28+$CJ$40+$CJ$51+$CJ$63+$CJ$75+$CJ$88+$CJ$100+$CJ$112+$CJ$124</f>
        <v>48735.44</v>
      </c>
      <c r="CK128" s="52" t="n">
        <f aca="false">$CK$15+$CK$28+$CK$40+$CK$51+$CK$63+$CK$75+$CK$88+$CK$100+$CK$112+$CK$124</f>
        <v>25983.01</v>
      </c>
      <c r="CL128" s="52" t="n">
        <f aca="false">$CL$15+$CL$28+$CL$40+$CL$51+$CL$63+$CL$75+$CL$88+$CL$100+$CL$112+$CL$124</f>
        <v>37359.22</v>
      </c>
      <c r="CM128" s="52" t="n">
        <f aca="false">$CM$15+$CM$28+$CM$40+$CM$51+$CM$63+$CM$75+$CM$88+$CM$100+$CM$112+$CM$124</f>
        <v>1062.32</v>
      </c>
      <c r="CN128" s="52" t="n">
        <f aca="false">$CN$15+$CN$28+$CN$40+$CN$51+$CN$63+$CN$75+$CN$88+$CN$100+$CN$112+$CN$124</f>
        <v>700.01</v>
      </c>
      <c r="CO128" s="52" t="n">
        <f aca="false">$CO$15+$CO$28+$CO$40+$CO$51+$CO$63+$CO$75+$CO$88+$CO$100+$CO$112+$CO$124</f>
        <v>881.34</v>
      </c>
      <c r="CP128" s="52" t="n">
        <f aca="false">$CP$15+$CP$28+$CP$40+$CP$51+$CP$63+$CP$75+$CP$88+$CP$100+$CP$112+$CP$124</f>
        <v>120.59</v>
      </c>
      <c r="CQ128" s="52" t="n">
        <f aca="false">$CQ$15+$CQ$28+$CQ$40+$CQ$51+$CQ$63+$CQ$75+$CQ$88+$CQ$100+$CQ$112+$CQ$124</f>
        <v>7.28</v>
      </c>
    </row>
    <row r="129" customFormat="false" ht="14.4" hidden="true" customHeight="false" outlineLevel="0" collapsed="false">
      <c r="A129" s="28"/>
      <c r="B129" s="53" t="s">
        <v>114</v>
      </c>
      <c r="C129" s="30"/>
      <c r="D129" s="30" t="n">
        <f aca="false">$D$128* 4 /$I$128 * 100</f>
        <v>13.6313466280897</v>
      </c>
      <c r="E129" s="30"/>
      <c r="F129" s="30" t="n">
        <f aca="false">$F$128* 9 /$I$128 * 100</f>
        <v>30.6776497622909</v>
      </c>
      <c r="G129" s="30"/>
      <c r="H129" s="30" t="n">
        <f aca="false">($N$128* 3.8 +$O$128* 4.1 +$P$128* 2 ) /$I$128 * 100</f>
        <v>49.8628742269835</v>
      </c>
      <c r="I129" s="31"/>
    </row>
    <row r="130" customFormat="false" ht="14.4" hidden="false" customHeight="false" outlineLevel="0" collapsed="false">
      <c r="A130" s="28"/>
      <c r="B130" s="66" t="s">
        <v>168</v>
      </c>
      <c r="C130" s="67"/>
      <c r="D130" s="68" t="n">
        <f aca="false">D128/10</f>
        <v>17.231</v>
      </c>
      <c r="E130" s="68" t="n">
        <f aca="false">E128/10</f>
        <v>12.227</v>
      </c>
      <c r="F130" s="68" t="n">
        <f aca="false">F128/10</f>
        <v>17.235</v>
      </c>
      <c r="G130" s="68" t="n">
        <f aca="false">G128/10</f>
        <v>1.749</v>
      </c>
      <c r="H130" s="68" t="n">
        <f aca="false">H128/10</f>
        <v>73.469</v>
      </c>
      <c r="I130" s="68" t="n">
        <f aca="false">I128/10</f>
        <v>505.628694511886</v>
      </c>
    </row>
  </sheetData>
  <mergeCells count="40">
    <mergeCell ref="A1:B1"/>
    <mergeCell ref="C1:I1"/>
    <mergeCell ref="A2:B2"/>
    <mergeCell ref="C2:I2"/>
    <mergeCell ref="A4:I4"/>
    <mergeCell ref="A6:A7"/>
    <mergeCell ref="B6:B7"/>
    <mergeCell ref="C6:C7"/>
    <mergeCell ref="D6:E6"/>
    <mergeCell ref="F6:G6"/>
    <mergeCell ref="H6:H7"/>
    <mergeCell ref="I6:I7"/>
    <mergeCell ref="W6:Z6"/>
    <mergeCell ref="AI6:AI7"/>
    <mergeCell ref="CC6:CC7"/>
    <mergeCell ref="CD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CQ6:CQ7"/>
    <mergeCell ref="F21:G21"/>
    <mergeCell ref="F22:G22"/>
    <mergeCell ref="F33:G33"/>
    <mergeCell ref="F34:G34"/>
    <mergeCell ref="F45:G45"/>
    <mergeCell ref="F56:G56"/>
    <mergeCell ref="F68:G68"/>
    <mergeCell ref="F80:G80"/>
    <mergeCell ref="F93:G93"/>
    <mergeCell ref="F105:G105"/>
    <mergeCell ref="F117:G117"/>
  </mergeCells>
  <printOptions headings="false" gridLines="false" gridLinesSet="true" horizontalCentered="false" verticalCentered="false"/>
  <pageMargins left="0.315277777777778" right="0.315277777777778" top="0.551388888888889" bottom="0.55138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Q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7" activeCellId="0" sqref="D37"/>
    </sheetView>
  </sheetViews>
  <sheetFormatPr defaultColWidth="8.6875" defaultRowHeight="15.6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5.56"/>
    <col collapsed="false" customWidth="true" hidden="false" outlineLevel="0" max="3" min="3" style="3" width="6.56"/>
    <col collapsed="false" customWidth="true" hidden="false" outlineLevel="0" max="4" min="4" style="3" width="6.88"/>
    <col collapsed="false" customWidth="true" hidden="true" outlineLevel="0" max="5" min="5" style="3" width="6.66"/>
    <col collapsed="false" customWidth="true" hidden="false" outlineLevel="0" max="6" min="6" style="3" width="7.56"/>
    <col collapsed="false" customWidth="true" hidden="true" outlineLevel="0" max="7" min="7" style="3" width="6.66"/>
    <col collapsed="false" customWidth="true" hidden="false" outlineLevel="0" max="8" min="8" style="3" width="7.11"/>
    <col collapsed="false" customWidth="true" hidden="false" outlineLevel="0" max="9" min="9" style="3" width="6.44"/>
    <col collapsed="false" customWidth="true" hidden="true" outlineLevel="0" max="22" min="10" style="69" width="8.89"/>
    <col collapsed="false" customWidth="true" hidden="true" outlineLevel="0" max="23" min="23" style="69" width="7.11"/>
    <col collapsed="false" customWidth="true" hidden="true" outlineLevel="0" max="25" min="24" style="69" width="5.66"/>
    <col collapsed="false" customWidth="true" hidden="true" outlineLevel="0" max="26" min="26" style="69" width="7.34"/>
    <col collapsed="false" customWidth="true" hidden="true" outlineLevel="0" max="28" min="27" style="69" width="5.66"/>
    <col collapsed="false" customWidth="true" hidden="true" outlineLevel="0" max="29" min="29" style="69" width="7"/>
    <col collapsed="false" customWidth="true" hidden="true" outlineLevel="0" max="31" min="30" style="69" width="5.66"/>
    <col collapsed="false" customWidth="true" hidden="true" outlineLevel="0" max="32" min="32" style="69" width="5.01"/>
    <col collapsed="false" customWidth="true" hidden="true" outlineLevel="0" max="33" min="33" style="69" width="5.66"/>
    <col collapsed="false" customWidth="true" hidden="true" outlineLevel="0" max="34" min="34" style="69" width="3.99"/>
    <col collapsed="false" customWidth="true" hidden="true" outlineLevel="0" max="35" min="35" style="69" width="8.11"/>
    <col collapsed="false" customWidth="true" hidden="true" outlineLevel="0" max="80" min="36" style="70" width="8.89"/>
    <col collapsed="false" customWidth="true" hidden="true" outlineLevel="0" max="81" min="81" style="71" width="6.66"/>
    <col collapsed="false" customWidth="true" hidden="true" outlineLevel="0" max="82" min="82" style="71" width="8.44"/>
    <col collapsed="false" customWidth="true" hidden="true" outlineLevel="0" max="94" min="83" style="70" width="9.11"/>
    <col collapsed="false" customWidth="true" hidden="true" outlineLevel="0" max="95" min="95" style="70" width="8.44"/>
  </cols>
  <sheetData>
    <row r="1" s="72" customFormat="true" ht="15.6" hidden="false" customHeight="false" outlineLevel="0" collapsed="false">
      <c r="A1" s="8" t="s">
        <v>0</v>
      </c>
      <c r="B1" s="8"/>
      <c r="C1" s="8" t="s">
        <v>1</v>
      </c>
      <c r="D1" s="8"/>
      <c r="E1" s="8"/>
      <c r="F1" s="8"/>
      <c r="G1" s="8"/>
      <c r="H1" s="8"/>
      <c r="I1" s="8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1"/>
      <c r="CD1" s="71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</row>
    <row r="2" s="72" customFormat="true" ht="15.6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1"/>
      <c r="CD2" s="71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</row>
    <row r="3" s="72" customFormat="true" ht="18" hidden="false" customHeight="true" outlineLevel="0" collapsed="false">
      <c r="A3" s="73"/>
      <c r="B3" s="74"/>
      <c r="C3" s="75"/>
      <c r="D3" s="75"/>
      <c r="E3" s="75"/>
      <c r="F3" s="75"/>
      <c r="G3" s="75"/>
      <c r="H3" s="75"/>
      <c r="I3" s="75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1"/>
      <c r="CD3" s="71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</row>
    <row r="4" s="72" customFormat="true" ht="36" hidden="false" customHeight="true" outlineLevel="0" collapsed="false">
      <c r="A4" s="17" t="s">
        <v>169</v>
      </c>
      <c r="B4" s="17"/>
      <c r="C4" s="17"/>
      <c r="D4" s="17"/>
      <c r="E4" s="17"/>
      <c r="F4" s="17"/>
      <c r="G4" s="17"/>
      <c r="H4" s="17"/>
      <c r="I4" s="17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1"/>
      <c r="CD4" s="71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</row>
    <row r="5" customFormat="false" ht="15.6" hidden="false" customHeight="true" outlineLevel="0" collapsed="false">
      <c r="A5" s="76" t="s">
        <v>4</v>
      </c>
      <c r="B5" s="22" t="s">
        <v>5</v>
      </c>
      <c r="C5" s="22" t="s">
        <v>170</v>
      </c>
      <c r="D5" s="22" t="s">
        <v>7</v>
      </c>
      <c r="E5" s="22"/>
      <c r="F5" s="22" t="s">
        <v>8</v>
      </c>
      <c r="G5" s="22"/>
      <c r="H5" s="22" t="s">
        <v>9</v>
      </c>
      <c r="I5" s="22" t="s">
        <v>10</v>
      </c>
      <c r="J5" s="77" t="s">
        <v>11</v>
      </c>
      <c r="K5" s="77" t="s">
        <v>12</v>
      </c>
      <c r="L5" s="77" t="s">
        <v>13</v>
      </c>
      <c r="M5" s="77" t="s">
        <v>14</v>
      </c>
      <c r="N5" s="77" t="s">
        <v>15</v>
      </c>
      <c r="O5" s="77" t="s">
        <v>16</v>
      </c>
      <c r="P5" s="77" t="s">
        <v>17</v>
      </c>
      <c r="Q5" s="77" t="s">
        <v>18</v>
      </c>
      <c r="R5" s="77" t="s">
        <v>19</v>
      </c>
      <c r="S5" s="77" t="s">
        <v>20</v>
      </c>
      <c r="T5" s="77" t="s">
        <v>21</v>
      </c>
      <c r="U5" s="77" t="s">
        <v>22</v>
      </c>
      <c r="V5" s="77" t="s">
        <v>23</v>
      </c>
      <c r="W5" s="78" t="s">
        <v>24</v>
      </c>
      <c r="X5" s="78"/>
      <c r="Y5" s="78"/>
      <c r="Z5" s="78"/>
      <c r="AA5" s="79" t="s">
        <v>25</v>
      </c>
      <c r="AB5" s="79"/>
      <c r="AC5" s="79"/>
      <c r="AD5" s="79"/>
      <c r="AE5" s="79"/>
      <c r="AF5" s="79"/>
      <c r="AG5" s="79"/>
      <c r="AH5" s="79"/>
      <c r="AI5" s="78" t="s">
        <v>26</v>
      </c>
      <c r="AJ5" s="80" t="s">
        <v>27</v>
      </c>
      <c r="AK5" s="80" t="s">
        <v>28</v>
      </c>
      <c r="AL5" s="80" t="s">
        <v>29</v>
      </c>
      <c r="AM5" s="80" t="s">
        <v>30</v>
      </c>
      <c r="AN5" s="80" t="s">
        <v>31</v>
      </c>
      <c r="AO5" s="80" t="s">
        <v>32</v>
      </c>
      <c r="AP5" s="80" t="s">
        <v>33</v>
      </c>
      <c r="AQ5" s="80" t="s">
        <v>34</v>
      </c>
      <c r="AR5" s="80" t="s">
        <v>35</v>
      </c>
      <c r="AS5" s="80" t="s">
        <v>36</v>
      </c>
      <c r="AT5" s="80" t="s">
        <v>37</v>
      </c>
      <c r="AU5" s="80" t="s">
        <v>38</v>
      </c>
      <c r="AV5" s="80" t="s">
        <v>39</v>
      </c>
      <c r="AW5" s="80" t="s">
        <v>40</v>
      </c>
      <c r="AX5" s="80" t="s">
        <v>41</v>
      </c>
      <c r="AY5" s="80" t="s">
        <v>42</v>
      </c>
      <c r="AZ5" s="80" t="s">
        <v>43</v>
      </c>
      <c r="BA5" s="80" t="s">
        <v>44</v>
      </c>
      <c r="BB5" s="80" t="s">
        <v>45</v>
      </c>
      <c r="BC5" s="80" t="s">
        <v>46</v>
      </c>
      <c r="BD5" s="80" t="s">
        <v>47</v>
      </c>
      <c r="BE5" s="80" t="s">
        <v>48</v>
      </c>
      <c r="BF5" s="80" t="s">
        <v>49</v>
      </c>
      <c r="BG5" s="80" t="s">
        <v>50</v>
      </c>
      <c r="BH5" s="80" t="s">
        <v>51</v>
      </c>
      <c r="BI5" s="80" t="s">
        <v>52</v>
      </c>
      <c r="BJ5" s="80" t="s">
        <v>53</v>
      </c>
      <c r="BK5" s="80" t="s">
        <v>54</v>
      </c>
      <c r="BL5" s="80" t="s">
        <v>55</v>
      </c>
      <c r="BM5" s="80" t="s">
        <v>56</v>
      </c>
      <c r="BN5" s="80" t="s">
        <v>57</v>
      </c>
      <c r="BO5" s="80" t="s">
        <v>58</v>
      </c>
      <c r="BP5" s="80" t="s">
        <v>59</v>
      </c>
      <c r="BQ5" s="80" t="s">
        <v>60</v>
      </c>
      <c r="BR5" s="80" t="s">
        <v>61</v>
      </c>
      <c r="BS5" s="80" t="s">
        <v>62</v>
      </c>
      <c r="BT5" s="80" t="s">
        <v>63</v>
      </c>
      <c r="BU5" s="80" t="s">
        <v>64</v>
      </c>
      <c r="BV5" s="80" t="s">
        <v>65</v>
      </c>
      <c r="BW5" s="80" t="s">
        <v>66</v>
      </c>
      <c r="BX5" s="80" t="s">
        <v>67</v>
      </c>
      <c r="BY5" s="80" t="s">
        <v>68</v>
      </c>
      <c r="BZ5" s="80" t="s">
        <v>69</v>
      </c>
      <c r="CA5" s="80" t="s">
        <v>70</v>
      </c>
      <c r="CB5" s="80"/>
      <c r="CC5" s="78" t="s">
        <v>71</v>
      </c>
      <c r="CD5" s="78" t="s">
        <v>72</v>
      </c>
      <c r="CE5" s="78"/>
      <c r="CF5" s="78"/>
      <c r="CG5" s="78" t="s">
        <v>73</v>
      </c>
      <c r="CH5" s="78" t="s">
        <v>74</v>
      </c>
      <c r="CI5" s="78" t="s">
        <v>75</v>
      </c>
      <c r="CJ5" s="78" t="s">
        <v>76</v>
      </c>
      <c r="CK5" s="78" t="s">
        <v>77</v>
      </c>
      <c r="CL5" s="78" t="s">
        <v>78</v>
      </c>
      <c r="CM5" s="78" t="s">
        <v>79</v>
      </c>
      <c r="CN5" s="78" t="s">
        <v>80</v>
      </c>
      <c r="CO5" s="78" t="s">
        <v>81</v>
      </c>
      <c r="CP5" s="78" t="s">
        <v>82</v>
      </c>
      <c r="CQ5" s="78" t="s">
        <v>83</v>
      </c>
    </row>
    <row r="6" customFormat="false" ht="21" hidden="false" customHeight="true" outlineLevel="0" collapsed="false">
      <c r="A6" s="76"/>
      <c r="B6" s="22"/>
      <c r="C6" s="22"/>
      <c r="D6" s="22" t="s">
        <v>84</v>
      </c>
      <c r="E6" s="22" t="s">
        <v>85</v>
      </c>
      <c r="F6" s="22" t="s">
        <v>84</v>
      </c>
      <c r="G6" s="22" t="s">
        <v>86</v>
      </c>
      <c r="H6" s="22"/>
      <c r="I6" s="22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 t="s">
        <v>87</v>
      </c>
      <c r="X6" s="77" t="s">
        <v>88</v>
      </c>
      <c r="Y6" s="77" t="s">
        <v>89</v>
      </c>
      <c r="Z6" s="77" t="s">
        <v>90</v>
      </c>
      <c r="AA6" s="77" t="s">
        <v>91</v>
      </c>
      <c r="AB6" s="77" t="s">
        <v>92</v>
      </c>
      <c r="AC6" s="77" t="s">
        <v>93</v>
      </c>
      <c r="AD6" s="77" t="s">
        <v>94</v>
      </c>
      <c r="AE6" s="77" t="s">
        <v>171</v>
      </c>
      <c r="AF6" s="77" t="s">
        <v>172</v>
      </c>
      <c r="AG6" s="77" t="s">
        <v>97</v>
      </c>
      <c r="AH6" s="77" t="s">
        <v>98</v>
      </c>
      <c r="AI6" s="78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</row>
    <row r="7" customFormat="false" ht="15.6" hidden="false" customHeight="false" outlineLevel="0" collapsed="false">
      <c r="A7" s="28"/>
      <c r="B7" s="29" t="s">
        <v>99</v>
      </c>
      <c r="C7" s="30"/>
      <c r="D7" s="30"/>
      <c r="E7" s="30"/>
      <c r="F7" s="30"/>
      <c r="G7" s="30"/>
      <c r="H7" s="30"/>
      <c r="I7" s="30"/>
      <c r="J7" s="81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3"/>
      <c r="CD7" s="84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</row>
    <row r="8" customFormat="false" ht="15.6" hidden="false" customHeight="false" outlineLevel="0" collapsed="false">
      <c r="A8" s="33"/>
      <c r="B8" s="34" t="s">
        <v>173</v>
      </c>
      <c r="C8" s="35"/>
      <c r="D8" s="35"/>
      <c r="E8" s="35"/>
      <c r="F8" s="35"/>
      <c r="G8" s="35"/>
      <c r="H8" s="35"/>
      <c r="I8" s="35"/>
      <c r="J8" s="8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3"/>
      <c r="CD8" s="83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</row>
    <row r="9" customFormat="false" ht="15.6" hidden="false" customHeight="false" outlineLevel="0" collapsed="false">
      <c r="A9" s="33" t="s">
        <v>174</v>
      </c>
      <c r="B9" s="38" t="s">
        <v>175</v>
      </c>
      <c r="C9" s="35" t="str">
        <f aca="false">"250"</f>
        <v>250</v>
      </c>
      <c r="D9" s="35" t="n">
        <v>5.54</v>
      </c>
      <c r="E9" s="35" t="n">
        <v>0</v>
      </c>
      <c r="F9" s="35" t="n">
        <v>5.56</v>
      </c>
      <c r="G9" s="35" t="n">
        <v>5.56</v>
      </c>
      <c r="H9" s="35" t="n">
        <v>24.31</v>
      </c>
      <c r="I9" s="35" t="n">
        <v>164.05552</v>
      </c>
      <c r="J9" s="85" t="n">
        <v>0.73</v>
      </c>
      <c r="K9" s="86" t="n">
        <v>3.25</v>
      </c>
      <c r="L9" s="86" t="n">
        <v>0</v>
      </c>
      <c r="M9" s="86" t="n">
        <v>0</v>
      </c>
      <c r="N9" s="86" t="n">
        <v>3.31</v>
      </c>
      <c r="O9" s="86" t="n">
        <v>17.47</v>
      </c>
      <c r="P9" s="86" t="n">
        <v>3.53</v>
      </c>
      <c r="Q9" s="86" t="n">
        <v>0</v>
      </c>
      <c r="R9" s="86" t="n">
        <v>0</v>
      </c>
      <c r="S9" s="86" t="n">
        <v>0.18</v>
      </c>
      <c r="T9" s="86" t="n">
        <v>1.97</v>
      </c>
      <c r="U9" s="86" t="n">
        <v>204.24</v>
      </c>
      <c r="V9" s="86" t="n">
        <v>566.42</v>
      </c>
      <c r="W9" s="86" t="n">
        <v>36.44</v>
      </c>
      <c r="X9" s="86" t="n">
        <v>39.93</v>
      </c>
      <c r="Y9" s="86" t="n">
        <v>107.14</v>
      </c>
      <c r="Z9" s="86" t="n">
        <v>2.04</v>
      </c>
      <c r="AA9" s="86" t="n">
        <v>0</v>
      </c>
      <c r="AB9" s="86" t="n">
        <v>1363.05</v>
      </c>
      <c r="AC9" s="86" t="n">
        <v>252.28</v>
      </c>
      <c r="AD9" s="86" t="n">
        <v>2.47</v>
      </c>
      <c r="AE9" s="86" t="n">
        <v>0.21</v>
      </c>
      <c r="AF9" s="86" t="n">
        <v>0.08</v>
      </c>
      <c r="AG9" s="86" t="n">
        <v>1.19</v>
      </c>
      <c r="AH9" s="86" t="n">
        <v>2.61</v>
      </c>
      <c r="AI9" s="86" t="n">
        <v>5.65</v>
      </c>
      <c r="AJ9" s="87" t="n">
        <v>0</v>
      </c>
      <c r="AK9" s="87" t="n">
        <v>218.54</v>
      </c>
      <c r="AL9" s="87" t="n">
        <v>242.43</v>
      </c>
      <c r="AM9" s="87" t="n">
        <v>359.42</v>
      </c>
      <c r="AN9" s="87" t="n">
        <v>345.21</v>
      </c>
      <c r="AO9" s="87" t="n">
        <v>47.41</v>
      </c>
      <c r="AP9" s="87" t="n">
        <v>193.06</v>
      </c>
      <c r="AQ9" s="87" t="n">
        <v>64.19</v>
      </c>
      <c r="AR9" s="87" t="n">
        <v>226.87</v>
      </c>
      <c r="AS9" s="87" t="n">
        <v>219.77</v>
      </c>
      <c r="AT9" s="87" t="n">
        <v>419.77</v>
      </c>
      <c r="AU9" s="87" t="n">
        <v>495.91</v>
      </c>
      <c r="AV9" s="87" t="n">
        <v>100.47</v>
      </c>
      <c r="AW9" s="87" t="n">
        <v>214.87</v>
      </c>
      <c r="AX9" s="87" t="n">
        <v>785.46</v>
      </c>
      <c r="AY9" s="87" t="n">
        <v>0</v>
      </c>
      <c r="AZ9" s="87" t="n">
        <v>151.41</v>
      </c>
      <c r="BA9" s="87" t="n">
        <v>184.64</v>
      </c>
      <c r="BB9" s="87" t="n">
        <v>155.82</v>
      </c>
      <c r="BC9" s="87" t="n">
        <v>58.43</v>
      </c>
      <c r="BD9" s="87" t="n">
        <v>0</v>
      </c>
      <c r="BE9" s="87" t="n">
        <v>0</v>
      </c>
      <c r="BF9" s="87" t="n">
        <v>0</v>
      </c>
      <c r="BG9" s="87" t="n">
        <v>0</v>
      </c>
      <c r="BH9" s="87" t="n">
        <v>0</v>
      </c>
      <c r="BI9" s="87" t="n">
        <v>0</v>
      </c>
      <c r="BJ9" s="87" t="n">
        <v>0</v>
      </c>
      <c r="BK9" s="87" t="n">
        <v>0.39</v>
      </c>
      <c r="BL9" s="87" t="n">
        <v>0</v>
      </c>
      <c r="BM9" s="87" t="n">
        <v>0.22</v>
      </c>
      <c r="BN9" s="87" t="n">
        <v>0.02</v>
      </c>
      <c r="BO9" s="87" t="n">
        <v>0.03</v>
      </c>
      <c r="BP9" s="87" t="n">
        <v>0</v>
      </c>
      <c r="BQ9" s="87" t="n">
        <v>0</v>
      </c>
      <c r="BR9" s="87" t="n">
        <v>0</v>
      </c>
      <c r="BS9" s="87" t="n">
        <v>1.33</v>
      </c>
      <c r="BT9" s="87" t="n">
        <v>0</v>
      </c>
      <c r="BU9" s="87" t="n">
        <v>0</v>
      </c>
      <c r="BV9" s="87" t="n">
        <v>3.13</v>
      </c>
      <c r="BW9" s="87" t="n">
        <v>0.02</v>
      </c>
      <c r="BX9" s="87" t="n">
        <v>0</v>
      </c>
      <c r="BY9" s="87" t="n">
        <v>0</v>
      </c>
      <c r="BZ9" s="87" t="n">
        <v>0</v>
      </c>
      <c r="CA9" s="87" t="n">
        <v>0</v>
      </c>
      <c r="CB9" s="87" t="n">
        <v>241.53</v>
      </c>
      <c r="CC9" s="88"/>
      <c r="CD9" s="88"/>
      <c r="CE9" s="87" t="n">
        <v>227.18</v>
      </c>
      <c r="CF9" s="87"/>
      <c r="CG9" s="87" t="n">
        <v>22.94</v>
      </c>
      <c r="CH9" s="87" t="n">
        <v>14.82</v>
      </c>
      <c r="CI9" s="87" t="n">
        <v>18.88</v>
      </c>
      <c r="CJ9" s="87" t="n">
        <v>1191.93</v>
      </c>
      <c r="CK9" s="87" t="n">
        <v>620.13</v>
      </c>
      <c r="CL9" s="87" t="n">
        <v>906.03</v>
      </c>
      <c r="CM9" s="87" t="n">
        <v>42.51</v>
      </c>
      <c r="CN9" s="87" t="n">
        <v>21.74</v>
      </c>
      <c r="CO9" s="87" t="n">
        <v>32.12</v>
      </c>
      <c r="CP9" s="87" t="n">
        <v>0</v>
      </c>
      <c r="CQ9" s="87" t="n">
        <v>0.5</v>
      </c>
    </row>
    <row r="10" customFormat="false" ht="15.6" hidden="false" customHeight="false" outlineLevel="0" collapsed="false">
      <c r="A10" s="33" t="str">
        <f aca="false">"25/8"</f>
        <v>25/8</v>
      </c>
      <c r="B10" s="38" t="s">
        <v>176</v>
      </c>
      <c r="C10" s="35" t="str">
        <f aca="false">"100"</f>
        <v>100</v>
      </c>
      <c r="D10" s="35" t="n">
        <v>9.06</v>
      </c>
      <c r="E10" s="35" t="n">
        <v>11.95</v>
      </c>
      <c r="F10" s="35" t="n">
        <v>13.19</v>
      </c>
      <c r="G10" s="35" t="n">
        <v>1.76</v>
      </c>
      <c r="H10" s="35" t="n">
        <v>12.9</v>
      </c>
      <c r="I10" s="35" t="n">
        <v>259.7162</v>
      </c>
      <c r="J10" s="85" t="n">
        <v>7.86</v>
      </c>
      <c r="K10" s="86" t="n">
        <v>1.3</v>
      </c>
      <c r="L10" s="86" t="n">
        <v>0</v>
      </c>
      <c r="M10" s="86" t="n">
        <v>0</v>
      </c>
      <c r="N10" s="86" t="n">
        <v>1.28</v>
      </c>
      <c r="O10" s="86" t="n">
        <v>9.59</v>
      </c>
      <c r="P10" s="86" t="n">
        <v>2.02</v>
      </c>
      <c r="Q10" s="86" t="n">
        <v>0</v>
      </c>
      <c r="R10" s="86" t="n">
        <v>0</v>
      </c>
      <c r="S10" s="86" t="n">
        <v>0.06</v>
      </c>
      <c r="T10" s="86" t="n">
        <v>1.7</v>
      </c>
      <c r="U10" s="86" t="n">
        <v>244.05</v>
      </c>
      <c r="V10" s="86" t="n">
        <v>266.63</v>
      </c>
      <c r="W10" s="86" t="n">
        <v>17.44</v>
      </c>
      <c r="X10" s="86" t="n">
        <v>36.01</v>
      </c>
      <c r="Y10" s="86" t="n">
        <v>157.98</v>
      </c>
      <c r="Z10" s="86" t="n">
        <v>2.13</v>
      </c>
      <c r="AA10" s="86" t="n">
        <v>0</v>
      </c>
      <c r="AB10" s="86" t="n">
        <v>0</v>
      </c>
      <c r="AC10" s="86" t="n">
        <v>0</v>
      </c>
      <c r="AD10" s="86" t="n">
        <v>1.84</v>
      </c>
      <c r="AE10" s="86" t="n">
        <v>0.45</v>
      </c>
      <c r="AF10" s="86" t="n">
        <v>0.12</v>
      </c>
      <c r="AG10" s="86" t="n">
        <v>2.41</v>
      </c>
      <c r="AH10" s="86" t="n">
        <v>6</v>
      </c>
      <c r="AI10" s="86" t="n">
        <v>0.2</v>
      </c>
      <c r="AJ10" s="87" t="n">
        <v>0</v>
      </c>
      <c r="AK10" s="87" t="n">
        <v>771.85</v>
      </c>
      <c r="AL10" s="87" t="n">
        <v>619.37</v>
      </c>
      <c r="AM10" s="87" t="n">
        <v>1047.78</v>
      </c>
      <c r="AN10" s="87" t="n">
        <v>1074.44</v>
      </c>
      <c r="AO10" s="87" t="n">
        <v>308.44</v>
      </c>
      <c r="AP10" s="87" t="n">
        <v>605.96</v>
      </c>
      <c r="AQ10" s="87" t="n">
        <v>170.45</v>
      </c>
      <c r="AR10" s="87" t="n">
        <v>573.52</v>
      </c>
      <c r="AS10" s="87" t="n">
        <v>686.99</v>
      </c>
      <c r="AT10" s="87" t="n">
        <v>751.41</v>
      </c>
      <c r="AU10" s="87" t="n">
        <v>1131.25</v>
      </c>
      <c r="AV10" s="87" t="n">
        <v>497.82</v>
      </c>
      <c r="AW10" s="87" t="n">
        <v>642.62</v>
      </c>
      <c r="AX10" s="87" t="n">
        <v>2066.38</v>
      </c>
      <c r="AY10" s="87" t="n">
        <v>140.6</v>
      </c>
      <c r="AZ10" s="87" t="n">
        <v>505.99</v>
      </c>
      <c r="BA10" s="87" t="n">
        <v>530.98</v>
      </c>
      <c r="BB10" s="87" t="n">
        <v>431.4</v>
      </c>
      <c r="BC10" s="87" t="n">
        <v>178.51</v>
      </c>
      <c r="BD10" s="87" t="n">
        <v>0</v>
      </c>
      <c r="BE10" s="87" t="n">
        <v>0</v>
      </c>
      <c r="BF10" s="87" t="n">
        <v>0</v>
      </c>
      <c r="BG10" s="87" t="n">
        <v>0</v>
      </c>
      <c r="BH10" s="87" t="n">
        <v>0</v>
      </c>
      <c r="BI10" s="87" t="n">
        <v>0</v>
      </c>
      <c r="BJ10" s="87" t="n">
        <v>0</v>
      </c>
      <c r="BK10" s="87" t="n">
        <v>0.1</v>
      </c>
      <c r="BL10" s="87" t="n">
        <v>0</v>
      </c>
      <c r="BM10" s="87" t="n">
        <v>0.06</v>
      </c>
      <c r="BN10" s="87" t="n">
        <v>0</v>
      </c>
      <c r="BO10" s="87" t="n">
        <v>0.01</v>
      </c>
      <c r="BP10" s="87" t="n">
        <v>0</v>
      </c>
      <c r="BQ10" s="87" t="n">
        <v>0</v>
      </c>
      <c r="BR10" s="87" t="n">
        <v>0</v>
      </c>
      <c r="BS10" s="87" t="n">
        <v>0.36</v>
      </c>
      <c r="BT10" s="87" t="n">
        <v>0</v>
      </c>
      <c r="BU10" s="87" t="n">
        <v>0</v>
      </c>
      <c r="BV10" s="87" t="n">
        <v>0.91</v>
      </c>
      <c r="BW10" s="87" t="n">
        <v>0</v>
      </c>
      <c r="BX10" s="87" t="n">
        <v>0</v>
      </c>
      <c r="BY10" s="87" t="n">
        <v>0</v>
      </c>
      <c r="BZ10" s="87" t="n">
        <v>0</v>
      </c>
      <c r="CA10" s="87" t="n">
        <v>0</v>
      </c>
      <c r="CB10" s="87" t="n">
        <v>54.67</v>
      </c>
      <c r="CC10" s="88"/>
      <c r="CD10" s="88"/>
      <c r="CE10" s="87" t="n">
        <v>0</v>
      </c>
      <c r="CF10" s="87"/>
      <c r="CG10" s="87" t="n">
        <v>25.91</v>
      </c>
      <c r="CH10" s="87" t="n">
        <v>12.52</v>
      </c>
      <c r="CI10" s="87" t="n">
        <v>19.21</v>
      </c>
      <c r="CJ10" s="87" t="n">
        <v>2896.77</v>
      </c>
      <c r="CK10" s="87" t="n">
        <v>1705.45</v>
      </c>
      <c r="CL10" s="87" t="n">
        <v>2301.11</v>
      </c>
      <c r="CM10" s="87" t="n">
        <v>19.54</v>
      </c>
      <c r="CN10" s="87" t="n">
        <v>13.16</v>
      </c>
      <c r="CO10" s="87" t="n">
        <v>16.57</v>
      </c>
      <c r="CP10" s="87" t="n">
        <v>0</v>
      </c>
      <c r="CQ10" s="87" t="n">
        <v>0.5</v>
      </c>
    </row>
    <row r="11" customFormat="false" ht="15.6" hidden="false" customHeight="false" outlineLevel="0" collapsed="false">
      <c r="A11" s="33" t="s">
        <v>177</v>
      </c>
      <c r="B11" s="38" t="s">
        <v>178</v>
      </c>
      <c r="C11" s="35" t="str">
        <f aca="false">"150"</f>
        <v>150</v>
      </c>
      <c r="D11" s="35" t="n">
        <v>6.09</v>
      </c>
      <c r="E11" s="35" t="n">
        <v>0.03</v>
      </c>
      <c r="F11" s="35" t="n">
        <v>4.23</v>
      </c>
      <c r="G11" s="35" t="n">
        <v>0</v>
      </c>
      <c r="H11" s="35" t="n">
        <v>6.2</v>
      </c>
      <c r="I11" s="35" t="n">
        <v>75.25785</v>
      </c>
      <c r="J11" s="85" t="n">
        <v>2.8</v>
      </c>
      <c r="K11" s="86" t="n">
        <v>0.41</v>
      </c>
      <c r="L11" s="86" t="n">
        <v>0</v>
      </c>
      <c r="M11" s="86" t="n">
        <v>0</v>
      </c>
      <c r="N11" s="86" t="n">
        <v>0.23</v>
      </c>
      <c r="O11" s="86" t="n">
        <v>0</v>
      </c>
      <c r="P11" s="86" t="n">
        <v>5.97</v>
      </c>
      <c r="Q11" s="86" t="n">
        <v>0</v>
      </c>
      <c r="R11" s="86" t="n">
        <v>0</v>
      </c>
      <c r="S11" s="86" t="n">
        <v>0</v>
      </c>
      <c r="T11" s="86" t="n">
        <v>1.3</v>
      </c>
      <c r="U11" s="86" t="n">
        <v>202.83</v>
      </c>
      <c r="V11" s="86" t="n">
        <v>190.12</v>
      </c>
      <c r="W11" s="86" t="n">
        <v>18.32</v>
      </c>
      <c r="X11" s="86" t="n">
        <v>75</v>
      </c>
      <c r="Y11" s="86" t="n">
        <v>138.18</v>
      </c>
      <c r="Z11" s="86" t="n">
        <v>1.14</v>
      </c>
      <c r="AA11" s="86" t="n">
        <v>17.7</v>
      </c>
      <c r="AB11" s="86" t="n">
        <v>15.2</v>
      </c>
      <c r="AC11" s="86" t="n">
        <v>32.65</v>
      </c>
      <c r="AD11" s="86" t="n">
        <v>0.05</v>
      </c>
      <c r="AE11" s="86" t="n">
        <v>0.09</v>
      </c>
      <c r="AF11" s="86" t="n">
        <v>0</v>
      </c>
      <c r="AG11" s="86" t="n">
        <v>0</v>
      </c>
      <c r="AH11" s="86" t="n">
        <v>0.01</v>
      </c>
      <c r="AI11" s="86" t="n">
        <v>0</v>
      </c>
      <c r="AJ11" s="87" t="n">
        <v>0</v>
      </c>
      <c r="AK11" s="87" t="n">
        <v>1.22</v>
      </c>
      <c r="AL11" s="87" t="n">
        <v>1.18</v>
      </c>
      <c r="AM11" s="87" t="n">
        <v>2.21</v>
      </c>
      <c r="AN11" s="87" t="n">
        <v>1.32</v>
      </c>
      <c r="AO11" s="87" t="n">
        <v>0.52</v>
      </c>
      <c r="AP11" s="87" t="n">
        <v>1.41</v>
      </c>
      <c r="AQ11" s="87" t="n">
        <v>1.27</v>
      </c>
      <c r="AR11" s="87" t="n">
        <v>1.22</v>
      </c>
      <c r="AS11" s="87" t="n">
        <v>1.03</v>
      </c>
      <c r="AT11" s="87" t="n">
        <v>0.75</v>
      </c>
      <c r="AU11" s="87" t="n">
        <v>1.69</v>
      </c>
      <c r="AV11" s="87" t="n">
        <v>1.03</v>
      </c>
      <c r="AW11" s="87" t="n">
        <v>0.71</v>
      </c>
      <c r="AX11" s="87" t="n">
        <v>4.18</v>
      </c>
      <c r="AY11" s="87" t="n">
        <v>0</v>
      </c>
      <c r="AZ11" s="87" t="n">
        <v>1.41</v>
      </c>
      <c r="BA11" s="87" t="n">
        <v>1.6</v>
      </c>
      <c r="BB11" s="87" t="n">
        <v>1.22</v>
      </c>
      <c r="BC11" s="87" t="n">
        <v>0.28</v>
      </c>
      <c r="BD11" s="87" t="n">
        <v>0.16</v>
      </c>
      <c r="BE11" s="87" t="n">
        <v>0.04</v>
      </c>
      <c r="BF11" s="87" t="n">
        <v>0.03</v>
      </c>
      <c r="BG11" s="87" t="n">
        <v>0.08</v>
      </c>
      <c r="BH11" s="87" t="n">
        <v>0.11</v>
      </c>
      <c r="BI11" s="87" t="n">
        <v>0.34</v>
      </c>
      <c r="BJ11" s="87" t="n">
        <v>0</v>
      </c>
      <c r="BK11" s="87" t="n">
        <v>1.08</v>
      </c>
      <c r="BL11" s="87" t="n">
        <v>0</v>
      </c>
      <c r="BM11" s="87" t="n">
        <v>0.33</v>
      </c>
      <c r="BN11" s="87" t="n">
        <v>0</v>
      </c>
      <c r="BO11" s="87" t="n">
        <v>0</v>
      </c>
      <c r="BP11" s="87" t="n">
        <v>0</v>
      </c>
      <c r="BQ11" s="87" t="n">
        <v>0.04</v>
      </c>
      <c r="BR11" s="87" t="n">
        <v>0.13</v>
      </c>
      <c r="BS11" s="87" t="n">
        <v>1</v>
      </c>
      <c r="BT11" s="87" t="n">
        <v>0</v>
      </c>
      <c r="BU11" s="87" t="n">
        <v>0</v>
      </c>
      <c r="BV11" s="87" t="n">
        <v>0.04</v>
      </c>
      <c r="BW11" s="87" t="n">
        <v>0</v>
      </c>
      <c r="BX11" s="87" t="n">
        <v>0</v>
      </c>
      <c r="BY11" s="87" t="n">
        <v>0</v>
      </c>
      <c r="BZ11" s="87" t="n">
        <v>0</v>
      </c>
      <c r="CA11" s="87" t="n">
        <v>0</v>
      </c>
      <c r="CB11" s="87" t="n">
        <v>155.53</v>
      </c>
      <c r="CC11" s="88"/>
      <c r="CD11" s="88"/>
      <c r="CE11" s="87" t="n">
        <v>20.23</v>
      </c>
      <c r="CF11" s="87"/>
      <c r="CG11" s="87" t="n">
        <v>20</v>
      </c>
      <c r="CH11" s="87" t="n">
        <v>10</v>
      </c>
      <c r="CI11" s="87" t="n">
        <v>15</v>
      </c>
      <c r="CJ11" s="87" t="n">
        <v>2.68</v>
      </c>
      <c r="CK11" s="87" t="n">
        <v>1.67</v>
      </c>
      <c r="CL11" s="87" t="n">
        <v>1.67</v>
      </c>
      <c r="CM11" s="87" t="n">
        <v>1.21</v>
      </c>
      <c r="CN11" s="87" t="n">
        <v>1.21</v>
      </c>
      <c r="CO11" s="87" t="n">
        <v>1.21</v>
      </c>
      <c r="CP11" s="87" t="n">
        <v>0</v>
      </c>
      <c r="CQ11" s="87" t="n">
        <v>0.5</v>
      </c>
    </row>
    <row r="12" customFormat="false" ht="15.6" hidden="false" customHeight="false" outlineLevel="0" collapsed="false">
      <c r="A12" s="33" t="s">
        <v>179</v>
      </c>
      <c r="B12" s="38" t="s">
        <v>180</v>
      </c>
      <c r="C12" s="35" t="str">
        <f aca="false">"200"</f>
        <v>200</v>
      </c>
      <c r="D12" s="35" t="n">
        <v>0.72</v>
      </c>
      <c r="E12" s="35" t="n">
        <v>0</v>
      </c>
      <c r="F12" s="35" t="n">
        <v>0.03</v>
      </c>
      <c r="G12" s="35" t="n">
        <v>0.03</v>
      </c>
      <c r="H12" s="35" t="n">
        <v>23.24</v>
      </c>
      <c r="I12" s="35" t="n">
        <v>88.18959</v>
      </c>
      <c r="J12" s="85" t="n">
        <v>0.01</v>
      </c>
      <c r="K12" s="86" t="n">
        <v>0</v>
      </c>
      <c r="L12" s="86" t="n">
        <v>0</v>
      </c>
      <c r="M12" s="86" t="n">
        <v>0</v>
      </c>
      <c r="N12" s="86" t="n">
        <v>20.78</v>
      </c>
      <c r="O12" s="86" t="n">
        <v>0.31</v>
      </c>
      <c r="P12" s="86" t="n">
        <v>2.15</v>
      </c>
      <c r="Q12" s="86" t="n">
        <v>0</v>
      </c>
      <c r="R12" s="86" t="n">
        <v>0</v>
      </c>
      <c r="S12" s="86" t="n">
        <v>0.17</v>
      </c>
      <c r="T12" s="86" t="n">
        <v>0.72</v>
      </c>
      <c r="U12" s="86" t="n">
        <v>1.95</v>
      </c>
      <c r="V12" s="86" t="n">
        <v>187.28</v>
      </c>
      <c r="W12" s="86" t="n">
        <v>17.36</v>
      </c>
      <c r="X12" s="86" t="n">
        <v>10.97</v>
      </c>
      <c r="Y12" s="86" t="n">
        <v>14.94</v>
      </c>
      <c r="Z12" s="86" t="n">
        <v>0.37</v>
      </c>
      <c r="AA12" s="86" t="n">
        <v>0</v>
      </c>
      <c r="AB12" s="86" t="n">
        <v>346.5</v>
      </c>
      <c r="AC12" s="86" t="n">
        <v>64.13</v>
      </c>
      <c r="AD12" s="86" t="n">
        <v>0.61</v>
      </c>
      <c r="AE12" s="86" t="n">
        <v>0.01</v>
      </c>
      <c r="AF12" s="86" t="n">
        <v>0.02</v>
      </c>
      <c r="AG12" s="86" t="n">
        <v>0.28</v>
      </c>
      <c r="AH12" s="86" t="n">
        <v>0.43</v>
      </c>
      <c r="AI12" s="86" t="n">
        <v>0.18</v>
      </c>
      <c r="AJ12" s="87" t="n">
        <v>0</v>
      </c>
      <c r="AK12" s="87" t="n">
        <v>0.01</v>
      </c>
      <c r="AL12" s="87" t="n">
        <v>0</v>
      </c>
      <c r="AM12" s="87" t="n">
        <v>0.01</v>
      </c>
      <c r="AN12" s="87" t="n">
        <v>0.01</v>
      </c>
      <c r="AO12" s="87" t="n">
        <v>0</v>
      </c>
      <c r="AP12" s="87" t="n">
        <v>0.01</v>
      </c>
      <c r="AQ12" s="87" t="n">
        <v>0</v>
      </c>
      <c r="AR12" s="87" t="n">
        <v>0.01</v>
      </c>
      <c r="AS12" s="87" t="n">
        <v>0.01</v>
      </c>
      <c r="AT12" s="87" t="n">
        <v>0.01</v>
      </c>
      <c r="AU12" s="87" t="n">
        <v>0.03</v>
      </c>
      <c r="AV12" s="87" t="n">
        <v>0</v>
      </c>
      <c r="AW12" s="87" t="n">
        <v>0</v>
      </c>
      <c r="AX12" s="87" t="n">
        <v>0.01</v>
      </c>
      <c r="AY12" s="87" t="n">
        <v>0</v>
      </c>
      <c r="AZ12" s="87" t="n">
        <v>0.01</v>
      </c>
      <c r="BA12" s="87" t="n">
        <v>0.01</v>
      </c>
      <c r="BB12" s="87" t="n">
        <v>0</v>
      </c>
      <c r="BC12" s="87" t="n">
        <v>0</v>
      </c>
      <c r="BD12" s="87" t="n">
        <v>0</v>
      </c>
      <c r="BE12" s="87" t="n">
        <v>0</v>
      </c>
      <c r="BF12" s="87" t="n">
        <v>0</v>
      </c>
      <c r="BG12" s="87" t="n">
        <v>0</v>
      </c>
      <c r="BH12" s="87" t="n">
        <v>0</v>
      </c>
      <c r="BI12" s="87" t="n">
        <v>0</v>
      </c>
      <c r="BJ12" s="87" t="n">
        <v>0</v>
      </c>
      <c r="BK12" s="87" t="n">
        <v>0</v>
      </c>
      <c r="BL12" s="87" t="n">
        <v>0</v>
      </c>
      <c r="BM12" s="87" t="n">
        <v>0</v>
      </c>
      <c r="BN12" s="87" t="n">
        <v>0</v>
      </c>
      <c r="BO12" s="87" t="n">
        <v>0</v>
      </c>
      <c r="BP12" s="87" t="n">
        <v>0</v>
      </c>
      <c r="BQ12" s="87" t="n">
        <v>0</v>
      </c>
      <c r="BR12" s="87" t="n">
        <v>0</v>
      </c>
      <c r="BS12" s="87" t="n">
        <v>0.01</v>
      </c>
      <c r="BT12" s="87" t="n">
        <v>0</v>
      </c>
      <c r="BU12" s="87" t="n">
        <v>0</v>
      </c>
      <c r="BV12" s="87" t="n">
        <v>0</v>
      </c>
      <c r="BW12" s="87" t="n">
        <v>0</v>
      </c>
      <c r="BX12" s="87" t="n">
        <v>0</v>
      </c>
      <c r="BY12" s="87" t="n">
        <v>0</v>
      </c>
      <c r="BZ12" s="87" t="n">
        <v>0</v>
      </c>
      <c r="CA12" s="87" t="n">
        <v>0</v>
      </c>
      <c r="CB12" s="87" t="n">
        <v>213.92</v>
      </c>
      <c r="CC12" s="88"/>
      <c r="CD12" s="88"/>
      <c r="CE12" s="87" t="n">
        <v>57.75</v>
      </c>
      <c r="CF12" s="87"/>
      <c r="CG12" s="87" t="n">
        <v>5.99</v>
      </c>
      <c r="CH12" s="87" t="n">
        <v>4.79</v>
      </c>
      <c r="CI12" s="87" t="n">
        <v>5.39</v>
      </c>
      <c r="CJ12" s="87" t="n">
        <v>545</v>
      </c>
      <c r="CK12" s="87" t="n">
        <v>210.4</v>
      </c>
      <c r="CL12" s="87" t="n">
        <v>377.7</v>
      </c>
      <c r="CM12" s="87" t="n">
        <v>50.08</v>
      </c>
      <c r="CN12" s="87" t="n">
        <v>30.08</v>
      </c>
      <c r="CO12" s="87" t="n">
        <v>40.08</v>
      </c>
      <c r="CP12" s="87" t="n">
        <v>10</v>
      </c>
      <c r="CQ12" s="87" t="n">
        <v>0</v>
      </c>
    </row>
    <row r="13" customFormat="false" ht="15.6" hidden="false" customHeight="false" outlineLevel="0" collapsed="false">
      <c r="A13" s="33" t="str">
        <f aca="false">""</f>
        <v/>
      </c>
      <c r="B13" s="38" t="s">
        <v>130</v>
      </c>
      <c r="C13" s="35" t="str">
        <f aca="false">"30"</f>
        <v>30</v>
      </c>
      <c r="D13" s="35" t="n">
        <v>2.7</v>
      </c>
      <c r="E13" s="35" t="n">
        <v>0</v>
      </c>
      <c r="F13" s="35" t="n">
        <v>0.9</v>
      </c>
      <c r="G13" s="35" t="n">
        <v>0</v>
      </c>
      <c r="H13" s="35" t="n">
        <v>16.14</v>
      </c>
      <c r="I13" s="35" t="n">
        <v>80.295</v>
      </c>
      <c r="J13" s="85" t="n">
        <v>0</v>
      </c>
      <c r="K13" s="86" t="n">
        <v>0</v>
      </c>
      <c r="L13" s="86" t="n">
        <v>0</v>
      </c>
      <c r="M13" s="86" t="n">
        <v>0</v>
      </c>
      <c r="N13" s="86" t="n">
        <v>1.08</v>
      </c>
      <c r="O13" s="86" t="n">
        <v>12.81</v>
      </c>
      <c r="P13" s="86" t="n">
        <v>2.25</v>
      </c>
      <c r="Q13" s="86" t="n">
        <v>0</v>
      </c>
      <c r="R13" s="86" t="n">
        <v>0</v>
      </c>
      <c r="S13" s="86" t="n">
        <v>0.09</v>
      </c>
      <c r="T13" s="86" t="n">
        <v>0.54</v>
      </c>
      <c r="U13" s="86" t="n">
        <v>102.9</v>
      </c>
      <c r="V13" s="86" t="n">
        <v>67.5</v>
      </c>
      <c r="W13" s="86" t="n">
        <v>10.2</v>
      </c>
      <c r="X13" s="86" t="n">
        <v>18.9</v>
      </c>
      <c r="Y13" s="86" t="n">
        <v>51.6</v>
      </c>
      <c r="Z13" s="86" t="n">
        <v>0.84</v>
      </c>
      <c r="AA13" s="86" t="n">
        <v>2.7</v>
      </c>
      <c r="AB13" s="86" t="n">
        <v>0</v>
      </c>
      <c r="AC13" s="86" t="n">
        <v>2.7</v>
      </c>
      <c r="AD13" s="86" t="n">
        <v>0.51</v>
      </c>
      <c r="AE13" s="86" t="n">
        <v>0.05</v>
      </c>
      <c r="AF13" s="86" t="n">
        <v>0.02</v>
      </c>
      <c r="AG13" s="86" t="n">
        <v>1.41</v>
      </c>
      <c r="AH13" s="86" t="n">
        <v>1.41</v>
      </c>
      <c r="AI13" s="86" t="n">
        <v>0</v>
      </c>
      <c r="AJ13" s="87" t="n">
        <v>0</v>
      </c>
      <c r="AK13" s="87" t="n">
        <v>0</v>
      </c>
      <c r="AL13" s="87" t="n">
        <v>0</v>
      </c>
      <c r="AM13" s="87" t="n">
        <v>0</v>
      </c>
      <c r="AN13" s="87" t="n">
        <v>0</v>
      </c>
      <c r="AO13" s="87" t="n">
        <v>0</v>
      </c>
      <c r="AP13" s="87" t="n">
        <v>0</v>
      </c>
      <c r="AQ13" s="87" t="n">
        <v>0</v>
      </c>
      <c r="AR13" s="87" t="n">
        <v>0</v>
      </c>
      <c r="AS13" s="87" t="n">
        <v>0</v>
      </c>
      <c r="AT13" s="87" t="n">
        <v>0</v>
      </c>
      <c r="AU13" s="87" t="n">
        <v>0</v>
      </c>
      <c r="AV13" s="87" t="n">
        <v>0</v>
      </c>
      <c r="AW13" s="87" t="n">
        <v>0</v>
      </c>
      <c r="AX13" s="87" t="n">
        <v>0</v>
      </c>
      <c r="AY13" s="87" t="n">
        <v>0</v>
      </c>
      <c r="AZ13" s="87" t="n">
        <v>0</v>
      </c>
      <c r="BA13" s="87" t="n">
        <v>0</v>
      </c>
      <c r="BB13" s="87" t="n">
        <v>0</v>
      </c>
      <c r="BC13" s="87" t="n">
        <v>0</v>
      </c>
      <c r="BD13" s="87" t="n">
        <v>0</v>
      </c>
      <c r="BE13" s="87" t="n">
        <v>0</v>
      </c>
      <c r="BF13" s="87" t="n">
        <v>0</v>
      </c>
      <c r="BG13" s="87" t="n">
        <v>0</v>
      </c>
      <c r="BH13" s="87" t="n">
        <v>0</v>
      </c>
      <c r="BI13" s="87" t="n">
        <v>0</v>
      </c>
      <c r="BJ13" s="87" t="n">
        <v>0</v>
      </c>
      <c r="BK13" s="87" t="n">
        <v>0</v>
      </c>
      <c r="BL13" s="87" t="n">
        <v>0</v>
      </c>
      <c r="BM13" s="87" t="n">
        <v>0</v>
      </c>
      <c r="BN13" s="87" t="n">
        <v>0</v>
      </c>
      <c r="BO13" s="87" t="n">
        <v>0</v>
      </c>
      <c r="BP13" s="87" t="n">
        <v>0</v>
      </c>
      <c r="BQ13" s="87" t="n">
        <v>0</v>
      </c>
      <c r="BR13" s="87" t="n">
        <v>0</v>
      </c>
      <c r="BS13" s="87" t="n">
        <v>0</v>
      </c>
      <c r="BT13" s="87" t="n">
        <v>0</v>
      </c>
      <c r="BU13" s="87" t="n">
        <v>0</v>
      </c>
      <c r="BV13" s="87" t="n">
        <v>0</v>
      </c>
      <c r="BW13" s="87" t="n">
        <v>0</v>
      </c>
      <c r="BX13" s="87" t="n">
        <v>0</v>
      </c>
      <c r="BY13" s="87" t="n">
        <v>0</v>
      </c>
      <c r="BZ13" s="87" t="n">
        <v>0</v>
      </c>
      <c r="CA13" s="87" t="n">
        <v>0</v>
      </c>
      <c r="CB13" s="87" t="n">
        <v>9.99</v>
      </c>
      <c r="CC13" s="88"/>
      <c r="CD13" s="88"/>
      <c r="CE13" s="87" t="n">
        <v>2.7</v>
      </c>
      <c r="CF13" s="87"/>
      <c r="CG13" s="87" t="n">
        <v>0</v>
      </c>
      <c r="CH13" s="87" t="n">
        <v>0</v>
      </c>
      <c r="CI13" s="87" t="n">
        <v>0</v>
      </c>
      <c r="CJ13" s="87" t="n">
        <v>0</v>
      </c>
      <c r="CK13" s="87" t="n">
        <v>0</v>
      </c>
      <c r="CL13" s="87" t="n">
        <v>0</v>
      </c>
      <c r="CM13" s="87" t="n">
        <v>0</v>
      </c>
      <c r="CN13" s="87" t="n">
        <v>0</v>
      </c>
      <c r="CO13" s="87" t="n">
        <v>0</v>
      </c>
      <c r="CP13" s="87" t="n">
        <v>0</v>
      </c>
      <c r="CQ13" s="87" t="n">
        <v>0</v>
      </c>
    </row>
    <row r="14" customFormat="false" ht="15.6" hidden="false" customHeight="false" outlineLevel="0" collapsed="false">
      <c r="A14" s="33" t="str">
        <f aca="false">"-"</f>
        <v>-</v>
      </c>
      <c r="B14" s="38" t="s">
        <v>109</v>
      </c>
      <c r="C14" s="35" t="str">
        <f aca="false">"25"</f>
        <v>25</v>
      </c>
      <c r="D14" s="35" t="n">
        <v>1.65</v>
      </c>
      <c r="E14" s="35" t="n">
        <v>0</v>
      </c>
      <c r="F14" s="35" t="n">
        <v>0.3</v>
      </c>
      <c r="G14" s="35" t="n">
        <v>0.3</v>
      </c>
      <c r="H14" s="35" t="n">
        <v>10.43</v>
      </c>
      <c r="I14" s="35" t="n">
        <v>48.345</v>
      </c>
      <c r="J14" s="85" t="n">
        <v>0.05</v>
      </c>
      <c r="K14" s="86" t="n">
        <v>0</v>
      </c>
      <c r="L14" s="86" t="n">
        <v>0</v>
      </c>
      <c r="M14" s="86" t="n">
        <v>0</v>
      </c>
      <c r="N14" s="86" t="n">
        <v>0.3</v>
      </c>
      <c r="O14" s="86" t="n">
        <v>8.05</v>
      </c>
      <c r="P14" s="86" t="n">
        <v>2.08</v>
      </c>
      <c r="Q14" s="86" t="n">
        <v>0</v>
      </c>
      <c r="R14" s="86" t="n">
        <v>0</v>
      </c>
      <c r="S14" s="86" t="n">
        <v>0.25</v>
      </c>
      <c r="T14" s="86" t="n">
        <v>0.63</v>
      </c>
      <c r="U14" s="86" t="n">
        <v>152.5</v>
      </c>
      <c r="V14" s="86" t="n">
        <v>61.25</v>
      </c>
      <c r="W14" s="86" t="n">
        <v>8.75</v>
      </c>
      <c r="X14" s="86" t="n">
        <v>11.75</v>
      </c>
      <c r="Y14" s="86" t="n">
        <v>39.5</v>
      </c>
      <c r="Z14" s="86" t="n">
        <v>0.98</v>
      </c>
      <c r="AA14" s="86" t="n">
        <v>0</v>
      </c>
      <c r="AB14" s="86" t="n">
        <v>1.25</v>
      </c>
      <c r="AC14" s="86" t="n">
        <v>0.25</v>
      </c>
      <c r="AD14" s="86" t="n">
        <v>0.35</v>
      </c>
      <c r="AE14" s="86" t="n">
        <v>0.05</v>
      </c>
      <c r="AF14" s="86" t="n">
        <v>0.02</v>
      </c>
      <c r="AG14" s="86" t="n">
        <v>0.18</v>
      </c>
      <c r="AH14" s="86" t="n">
        <v>0.5</v>
      </c>
      <c r="AI14" s="86" t="n">
        <v>0</v>
      </c>
      <c r="AJ14" s="87" t="n">
        <v>0</v>
      </c>
      <c r="AK14" s="87" t="n">
        <v>80.5</v>
      </c>
      <c r="AL14" s="87" t="n">
        <v>62</v>
      </c>
      <c r="AM14" s="87" t="n">
        <v>106.75</v>
      </c>
      <c r="AN14" s="87" t="n">
        <v>55.75</v>
      </c>
      <c r="AO14" s="87" t="n">
        <v>23.25</v>
      </c>
      <c r="AP14" s="87" t="n">
        <v>49.5</v>
      </c>
      <c r="AQ14" s="87" t="n">
        <v>20</v>
      </c>
      <c r="AR14" s="87" t="n">
        <v>92.75</v>
      </c>
      <c r="AS14" s="87" t="n">
        <v>74.25</v>
      </c>
      <c r="AT14" s="87" t="n">
        <v>72.75</v>
      </c>
      <c r="AU14" s="87" t="n">
        <v>116</v>
      </c>
      <c r="AV14" s="87" t="n">
        <v>31</v>
      </c>
      <c r="AW14" s="87" t="n">
        <v>77.5</v>
      </c>
      <c r="AX14" s="87" t="n">
        <v>389.75</v>
      </c>
      <c r="AY14" s="87" t="n">
        <v>0</v>
      </c>
      <c r="AZ14" s="87" t="n">
        <v>131.5</v>
      </c>
      <c r="BA14" s="87" t="n">
        <v>72.75</v>
      </c>
      <c r="BB14" s="87" t="n">
        <v>45</v>
      </c>
      <c r="BC14" s="87" t="n">
        <v>32.5</v>
      </c>
      <c r="BD14" s="87" t="n">
        <v>0</v>
      </c>
      <c r="BE14" s="87" t="n">
        <v>0</v>
      </c>
      <c r="BF14" s="87" t="n">
        <v>0</v>
      </c>
      <c r="BG14" s="87" t="n">
        <v>0</v>
      </c>
      <c r="BH14" s="87" t="n">
        <v>0</v>
      </c>
      <c r="BI14" s="87" t="n">
        <v>0</v>
      </c>
      <c r="BJ14" s="87" t="n">
        <v>0</v>
      </c>
      <c r="BK14" s="87" t="n">
        <v>0.04</v>
      </c>
      <c r="BL14" s="87" t="n">
        <v>0</v>
      </c>
      <c r="BM14" s="87" t="n">
        <v>0</v>
      </c>
      <c r="BN14" s="87" t="n">
        <v>0.01</v>
      </c>
      <c r="BO14" s="87" t="n">
        <v>0</v>
      </c>
      <c r="BP14" s="87" t="n">
        <v>0</v>
      </c>
      <c r="BQ14" s="87" t="n">
        <v>0</v>
      </c>
      <c r="BR14" s="87" t="n">
        <v>0</v>
      </c>
      <c r="BS14" s="87" t="n">
        <v>0.03</v>
      </c>
      <c r="BT14" s="87" t="n">
        <v>0</v>
      </c>
      <c r="BU14" s="87" t="n">
        <v>0</v>
      </c>
      <c r="BV14" s="87" t="n">
        <v>0.12</v>
      </c>
      <c r="BW14" s="87" t="n">
        <v>0.02</v>
      </c>
      <c r="BX14" s="87" t="n">
        <v>0</v>
      </c>
      <c r="BY14" s="87" t="n">
        <v>0</v>
      </c>
      <c r="BZ14" s="87" t="n">
        <v>0</v>
      </c>
      <c r="CA14" s="87" t="n">
        <v>0</v>
      </c>
      <c r="CB14" s="87" t="n">
        <v>11.75</v>
      </c>
      <c r="CC14" s="88"/>
      <c r="CD14" s="88"/>
      <c r="CE14" s="87" t="n">
        <v>0.21</v>
      </c>
      <c r="CF14" s="87"/>
      <c r="CG14" s="87" t="n">
        <v>2.5</v>
      </c>
      <c r="CH14" s="87" t="n">
        <v>2.5</v>
      </c>
      <c r="CI14" s="87" t="n">
        <v>2.5</v>
      </c>
      <c r="CJ14" s="87" t="n">
        <v>475</v>
      </c>
      <c r="CK14" s="87" t="n">
        <v>183</v>
      </c>
      <c r="CL14" s="87" t="n">
        <v>329</v>
      </c>
      <c r="CM14" s="87" t="n">
        <v>4.75</v>
      </c>
      <c r="CN14" s="87" t="n">
        <v>3.95</v>
      </c>
      <c r="CO14" s="87" t="n">
        <v>4.35</v>
      </c>
      <c r="CP14" s="87" t="n">
        <v>0</v>
      </c>
      <c r="CQ14" s="87" t="n">
        <v>0</v>
      </c>
    </row>
    <row r="15" customFormat="false" ht="15.6" hidden="false" customHeight="false" outlineLevel="0" collapsed="false">
      <c r="A15" s="33" t="str">
        <f aca="false">"-"</f>
        <v>-</v>
      </c>
      <c r="B15" s="38" t="s">
        <v>181</v>
      </c>
      <c r="C15" s="35" t="str">
        <f aca="false">"100"</f>
        <v>100</v>
      </c>
      <c r="D15" s="35" t="n">
        <v>0.4</v>
      </c>
      <c r="E15" s="35" t="n">
        <v>0</v>
      </c>
      <c r="F15" s="35" t="n">
        <v>0.4</v>
      </c>
      <c r="G15" s="35" t="n">
        <v>0.4</v>
      </c>
      <c r="H15" s="35" t="n">
        <v>11.6</v>
      </c>
      <c r="I15" s="35" t="n">
        <v>48.68</v>
      </c>
      <c r="J15" s="81" t="n">
        <v>0.1</v>
      </c>
      <c r="K15" s="82" t="n">
        <v>0</v>
      </c>
      <c r="L15" s="82" t="n">
        <v>0</v>
      </c>
      <c r="M15" s="82" t="n">
        <v>0</v>
      </c>
      <c r="N15" s="82" t="n">
        <v>9</v>
      </c>
      <c r="O15" s="82" t="n">
        <v>0.8</v>
      </c>
      <c r="P15" s="82" t="n">
        <v>1.8</v>
      </c>
      <c r="Q15" s="82" t="n">
        <v>0</v>
      </c>
      <c r="R15" s="82" t="n">
        <v>0</v>
      </c>
      <c r="S15" s="82" t="n">
        <v>0.8</v>
      </c>
      <c r="T15" s="82" t="n">
        <v>0.5</v>
      </c>
      <c r="U15" s="82" t="n">
        <v>26</v>
      </c>
      <c r="V15" s="82" t="n">
        <v>278</v>
      </c>
      <c r="W15" s="82" t="n">
        <v>16</v>
      </c>
      <c r="X15" s="82" t="n">
        <v>9</v>
      </c>
      <c r="Y15" s="82" t="n">
        <v>11</v>
      </c>
      <c r="Z15" s="82" t="n">
        <v>2.2</v>
      </c>
      <c r="AA15" s="82" t="n">
        <v>0</v>
      </c>
      <c r="AB15" s="82" t="n">
        <v>30</v>
      </c>
      <c r="AC15" s="82" t="n">
        <v>5</v>
      </c>
      <c r="AD15" s="82" t="n">
        <v>0.2</v>
      </c>
      <c r="AE15" s="82" t="n">
        <v>0.03</v>
      </c>
      <c r="AF15" s="82" t="n">
        <v>0.02</v>
      </c>
      <c r="AG15" s="82" t="n">
        <v>0.3</v>
      </c>
      <c r="AH15" s="82" t="n">
        <v>0.4</v>
      </c>
      <c r="AI15" s="82" t="n">
        <v>10</v>
      </c>
      <c r="AJ15" s="80" t="n">
        <v>0</v>
      </c>
      <c r="AK15" s="80" t="n">
        <v>12</v>
      </c>
      <c r="AL15" s="80" t="n">
        <v>13</v>
      </c>
      <c r="AM15" s="80" t="n">
        <v>19</v>
      </c>
      <c r="AN15" s="80" t="n">
        <v>18</v>
      </c>
      <c r="AO15" s="80" t="n">
        <v>3</v>
      </c>
      <c r="AP15" s="80" t="n">
        <v>11</v>
      </c>
      <c r="AQ15" s="80" t="n">
        <v>3</v>
      </c>
      <c r="AR15" s="80" t="n">
        <v>9</v>
      </c>
      <c r="AS15" s="80" t="n">
        <v>17</v>
      </c>
      <c r="AT15" s="80" t="n">
        <v>10</v>
      </c>
      <c r="AU15" s="80" t="n">
        <v>78</v>
      </c>
      <c r="AV15" s="80" t="n">
        <v>7</v>
      </c>
      <c r="AW15" s="80" t="n">
        <v>14</v>
      </c>
      <c r="AX15" s="80" t="n">
        <v>42</v>
      </c>
      <c r="AY15" s="80" t="n">
        <v>0</v>
      </c>
      <c r="AZ15" s="80" t="n">
        <v>13</v>
      </c>
      <c r="BA15" s="80" t="n">
        <v>16</v>
      </c>
      <c r="BB15" s="80" t="n">
        <v>6</v>
      </c>
      <c r="BC15" s="80" t="n">
        <v>5</v>
      </c>
      <c r="BD15" s="80" t="n">
        <v>0</v>
      </c>
      <c r="BE15" s="80" t="n">
        <v>0</v>
      </c>
      <c r="BF15" s="80" t="n">
        <v>0</v>
      </c>
      <c r="BG15" s="80" t="n">
        <v>0</v>
      </c>
      <c r="BH15" s="80" t="n">
        <v>0</v>
      </c>
      <c r="BI15" s="80" t="n">
        <v>0</v>
      </c>
      <c r="BJ15" s="80" t="n">
        <v>0</v>
      </c>
      <c r="BK15" s="80" t="n">
        <v>0</v>
      </c>
      <c r="BL15" s="80" t="n">
        <v>0</v>
      </c>
      <c r="BM15" s="80" t="n">
        <v>0</v>
      </c>
      <c r="BN15" s="80" t="n">
        <v>0</v>
      </c>
      <c r="BO15" s="80" t="n">
        <v>0</v>
      </c>
      <c r="BP15" s="80" t="n">
        <v>0</v>
      </c>
      <c r="BQ15" s="80" t="n">
        <v>0</v>
      </c>
      <c r="BR15" s="80" t="n">
        <v>0</v>
      </c>
      <c r="BS15" s="80" t="n">
        <v>0</v>
      </c>
      <c r="BT15" s="80" t="n">
        <v>0</v>
      </c>
      <c r="BU15" s="80" t="n">
        <v>0</v>
      </c>
      <c r="BV15" s="80" t="n">
        <v>0</v>
      </c>
      <c r="BW15" s="80" t="n">
        <v>0</v>
      </c>
      <c r="BX15" s="80" t="n">
        <v>0</v>
      </c>
      <c r="BY15" s="80" t="n">
        <v>0</v>
      </c>
      <c r="BZ15" s="80" t="n">
        <v>0</v>
      </c>
      <c r="CA15" s="80" t="n">
        <v>0</v>
      </c>
      <c r="CB15" s="80" t="n">
        <v>86.3</v>
      </c>
      <c r="CC15" s="83"/>
      <c r="CD15" s="83"/>
      <c r="CE15" s="80" t="n">
        <v>5</v>
      </c>
      <c r="CF15" s="80"/>
      <c r="CG15" s="80" t="n">
        <v>2</v>
      </c>
      <c r="CH15" s="80" t="n">
        <v>2</v>
      </c>
      <c r="CI15" s="80" t="n">
        <v>2</v>
      </c>
      <c r="CJ15" s="80" t="n">
        <v>150</v>
      </c>
      <c r="CK15" s="80" t="n">
        <v>150</v>
      </c>
      <c r="CL15" s="80" t="n">
        <v>150</v>
      </c>
      <c r="CM15" s="80" t="n">
        <v>46.8</v>
      </c>
      <c r="CN15" s="80" t="n">
        <v>46.8</v>
      </c>
      <c r="CO15" s="80" t="n">
        <v>46.8</v>
      </c>
      <c r="CP15" s="80" t="n">
        <v>0</v>
      </c>
      <c r="CQ15" s="80" t="n">
        <v>0</v>
      </c>
    </row>
    <row r="16" customFormat="false" ht="15.6" hidden="false" customHeight="false" outlineLevel="0" collapsed="false">
      <c r="A16" s="47"/>
      <c r="B16" s="48" t="s">
        <v>182</v>
      </c>
      <c r="C16" s="49"/>
      <c r="D16" s="49" t="n">
        <f aca="false">SUM(D9:D15)</f>
        <v>26.16</v>
      </c>
      <c r="E16" s="49" t="n">
        <f aca="false">SUM(E9:E15)</f>
        <v>11.98</v>
      </c>
      <c r="F16" s="49" t="n">
        <f aca="false">SUM(F9:F15)</f>
        <v>24.61</v>
      </c>
      <c r="G16" s="49" t="n">
        <f aca="false">SUM(G9:G15)</f>
        <v>8.05</v>
      </c>
      <c r="H16" s="49" t="n">
        <f aca="false">SUM(H9:H15)</f>
        <v>104.82</v>
      </c>
      <c r="I16" s="49" t="n">
        <f aca="false">SUM(I9:I15)</f>
        <v>764.53916</v>
      </c>
      <c r="J16" s="89" t="n">
        <v>11.55</v>
      </c>
      <c r="K16" s="89" t="n">
        <v>4.96</v>
      </c>
      <c r="L16" s="89" t="n">
        <v>0</v>
      </c>
      <c r="M16" s="89" t="n">
        <v>0</v>
      </c>
      <c r="N16" s="89" t="n">
        <v>35.98</v>
      </c>
      <c r="O16" s="89" t="n">
        <v>49.03</v>
      </c>
      <c r="P16" s="89" t="n">
        <v>19.8</v>
      </c>
      <c r="Q16" s="89" t="n">
        <v>0</v>
      </c>
      <c r="R16" s="89" t="n">
        <v>0</v>
      </c>
      <c r="S16" s="89" t="n">
        <v>1.54</v>
      </c>
      <c r="T16" s="89" t="n">
        <v>7.36</v>
      </c>
      <c r="U16" s="89" t="n">
        <v>934.46</v>
      </c>
      <c r="V16" s="89" t="n">
        <v>1617.2</v>
      </c>
      <c r="W16" s="89" t="n">
        <v>124.51</v>
      </c>
      <c r="X16" s="89" t="n">
        <v>201.57</v>
      </c>
      <c r="Y16" s="89" t="n">
        <v>520.33</v>
      </c>
      <c r="Z16" s="89" t="n">
        <v>9.7</v>
      </c>
      <c r="AA16" s="89" t="n">
        <v>20.4</v>
      </c>
      <c r="AB16" s="89" t="n">
        <v>1756</v>
      </c>
      <c r="AC16" s="89" t="n">
        <v>357.01</v>
      </c>
      <c r="AD16" s="89" t="n">
        <v>6.03</v>
      </c>
      <c r="AE16" s="89" t="n">
        <v>0.88</v>
      </c>
      <c r="AF16" s="89" t="n">
        <v>0.28</v>
      </c>
      <c r="AG16" s="89" t="n">
        <v>5.77</v>
      </c>
      <c r="AH16" s="89" t="n">
        <v>11.36</v>
      </c>
      <c r="AI16" s="89" t="n">
        <v>16.03</v>
      </c>
      <c r="AJ16" s="12" t="n">
        <v>0</v>
      </c>
      <c r="AK16" s="12" t="n">
        <v>1084.12</v>
      </c>
      <c r="AL16" s="12" t="n">
        <v>937.98</v>
      </c>
      <c r="AM16" s="12" t="n">
        <v>1535.16</v>
      </c>
      <c r="AN16" s="12" t="n">
        <v>1494.72</v>
      </c>
      <c r="AO16" s="12" t="n">
        <v>382.61</v>
      </c>
      <c r="AP16" s="12" t="n">
        <v>860.94</v>
      </c>
      <c r="AQ16" s="12" t="n">
        <v>258.91</v>
      </c>
      <c r="AR16" s="12" t="n">
        <v>903.37</v>
      </c>
      <c r="AS16" s="12" t="n">
        <v>999.05</v>
      </c>
      <c r="AT16" s="12" t="n">
        <v>1254.69</v>
      </c>
      <c r="AU16" s="12" t="n">
        <v>1822.88</v>
      </c>
      <c r="AV16" s="12" t="n">
        <v>637.32</v>
      </c>
      <c r="AW16" s="12" t="n">
        <v>949.7</v>
      </c>
      <c r="AX16" s="12" t="n">
        <v>3287.79</v>
      </c>
      <c r="AY16" s="12" t="n">
        <v>140.6</v>
      </c>
      <c r="AZ16" s="12" t="n">
        <v>803.32</v>
      </c>
      <c r="BA16" s="12" t="n">
        <v>805.97</v>
      </c>
      <c r="BB16" s="12" t="n">
        <v>639.45</v>
      </c>
      <c r="BC16" s="12" t="n">
        <v>274.72</v>
      </c>
      <c r="BD16" s="12" t="n">
        <v>0.16</v>
      </c>
      <c r="BE16" s="12" t="n">
        <v>0.04</v>
      </c>
      <c r="BF16" s="12" t="n">
        <v>0.03</v>
      </c>
      <c r="BG16" s="12" t="n">
        <v>0.08</v>
      </c>
      <c r="BH16" s="12" t="n">
        <v>0.11</v>
      </c>
      <c r="BI16" s="12" t="n">
        <v>0.35</v>
      </c>
      <c r="BJ16" s="12" t="n">
        <v>0</v>
      </c>
      <c r="BK16" s="12" t="n">
        <v>1.61</v>
      </c>
      <c r="BL16" s="12" t="n">
        <v>0</v>
      </c>
      <c r="BM16" s="12" t="n">
        <v>0.61</v>
      </c>
      <c r="BN16" s="12" t="n">
        <v>0.03</v>
      </c>
      <c r="BO16" s="12" t="n">
        <v>0.04</v>
      </c>
      <c r="BP16" s="12" t="n">
        <v>0</v>
      </c>
      <c r="BQ16" s="12" t="n">
        <v>0.04</v>
      </c>
      <c r="BR16" s="12" t="n">
        <v>0.13</v>
      </c>
      <c r="BS16" s="12" t="n">
        <v>2.73</v>
      </c>
      <c r="BT16" s="12" t="n">
        <v>0</v>
      </c>
      <c r="BU16" s="12" t="n">
        <v>0</v>
      </c>
      <c r="BV16" s="12" t="n">
        <v>4.21</v>
      </c>
      <c r="BW16" s="12" t="n">
        <v>0.05</v>
      </c>
      <c r="BX16" s="12" t="n">
        <v>0</v>
      </c>
      <c r="BY16" s="12" t="n">
        <v>0</v>
      </c>
      <c r="BZ16" s="12" t="n">
        <v>0</v>
      </c>
      <c r="CA16" s="12" t="n">
        <v>0</v>
      </c>
      <c r="CB16" s="12" t="n">
        <v>773.68</v>
      </c>
      <c r="CC16" s="90"/>
      <c r="CD16" s="90"/>
      <c r="CE16" s="12" t="n">
        <v>313.07</v>
      </c>
      <c r="CF16" s="12"/>
      <c r="CG16" s="12" t="n">
        <v>79.33</v>
      </c>
      <c r="CH16" s="12" t="n">
        <v>46.62</v>
      </c>
      <c r="CI16" s="12" t="n">
        <v>62.98</v>
      </c>
      <c r="CJ16" s="12" t="n">
        <v>5261.38</v>
      </c>
      <c r="CK16" s="12" t="n">
        <v>2870.64</v>
      </c>
      <c r="CL16" s="12" t="n">
        <v>4065.5</v>
      </c>
      <c r="CM16" s="12" t="n">
        <v>164.88</v>
      </c>
      <c r="CN16" s="12" t="n">
        <v>116.94</v>
      </c>
      <c r="CO16" s="12" t="n">
        <v>141.13</v>
      </c>
      <c r="CP16" s="12" t="n">
        <v>10</v>
      </c>
      <c r="CQ16" s="12" t="n">
        <v>1.5</v>
      </c>
    </row>
    <row r="17" customFormat="false" ht="15.6" hidden="true" customHeight="false" outlineLevel="0" collapsed="false">
      <c r="A17" s="28"/>
      <c r="B17" s="53" t="s">
        <v>112</v>
      </c>
      <c r="C17" s="30"/>
      <c r="D17" s="30" t="n">
        <v>26.95</v>
      </c>
      <c r="E17" s="30" t="n">
        <v>0</v>
      </c>
      <c r="F17" s="30" t="n">
        <v>27.65</v>
      </c>
      <c r="G17" s="30" t="n">
        <v>0</v>
      </c>
      <c r="H17" s="30" t="n">
        <v>117.25</v>
      </c>
      <c r="I17" s="30" t="n">
        <v>822.5</v>
      </c>
      <c r="V17" s="69" t="n">
        <v>0</v>
      </c>
      <c r="W17" s="69" t="n">
        <v>0</v>
      </c>
      <c r="X17" s="69" t="n">
        <v>0</v>
      </c>
      <c r="Y17" s="69" t="n">
        <v>0</v>
      </c>
      <c r="Z17" s="69" t="n">
        <v>0</v>
      </c>
      <c r="AA17" s="69" t="n">
        <v>0</v>
      </c>
      <c r="AB17" s="69" t="n">
        <v>0</v>
      </c>
      <c r="AC17" s="69" t="n">
        <v>245</v>
      </c>
      <c r="AD17" s="69" t="n">
        <v>0</v>
      </c>
      <c r="AE17" s="69" t="n">
        <v>0.42</v>
      </c>
      <c r="AF17" s="69" t="n">
        <v>0.49</v>
      </c>
      <c r="AI17" s="69" t="n">
        <v>21</v>
      </c>
      <c r="CI17" s="70" t="n">
        <v>0</v>
      </c>
      <c r="CL17" s="70" t="n">
        <v>0</v>
      </c>
      <c r="CO17" s="70" t="n">
        <v>0</v>
      </c>
    </row>
    <row r="18" customFormat="false" ht="12.6" hidden="true" customHeight="true" outlineLevel="0" collapsed="false">
      <c r="A18" s="28"/>
      <c r="B18" s="53" t="s">
        <v>113</v>
      </c>
      <c r="C18" s="30"/>
      <c r="D18" s="30" t="n">
        <f aca="false">D16-D17</f>
        <v>-0.790000000000003</v>
      </c>
      <c r="E18" s="30" t="n">
        <f aca="false">E16-E17</f>
        <v>11.98</v>
      </c>
      <c r="F18" s="30" t="n">
        <f aca="false">F16-F17</f>
        <v>-3.04</v>
      </c>
      <c r="G18" s="30" t="n">
        <f aca="false">G16-G17</f>
        <v>8.05</v>
      </c>
      <c r="H18" s="30" t="n">
        <f aca="false">H16-H17</f>
        <v>-12.43</v>
      </c>
      <c r="I18" s="30" t="n">
        <f aca="false">I16-I17</f>
        <v>-57.96084</v>
      </c>
      <c r="V18" s="69" t="n">
        <f aca="false">V16-V17</f>
        <v>1617.2</v>
      </c>
      <c r="W18" s="69" t="n">
        <f aca="false">W16-W17</f>
        <v>124.51</v>
      </c>
      <c r="X18" s="69" t="n">
        <f aca="false">X16-X17</f>
        <v>201.57</v>
      </c>
      <c r="Y18" s="69" t="n">
        <f aca="false">Y16-Y17</f>
        <v>520.33</v>
      </c>
      <c r="Z18" s="69" t="n">
        <f aca="false">Z16-Z17</f>
        <v>9.7</v>
      </c>
      <c r="AA18" s="69" t="n">
        <f aca="false">AA16-AA17</f>
        <v>20.4</v>
      </c>
      <c r="AB18" s="69" t="n">
        <f aca="false">AB16-AB17</f>
        <v>1756</v>
      </c>
      <c r="AC18" s="69" t="n">
        <f aca="false">AC16-AC17</f>
        <v>112.01</v>
      </c>
      <c r="AD18" s="69" t="n">
        <f aca="false">AD16-AD17</f>
        <v>6.03</v>
      </c>
      <c r="AE18" s="69" t="n">
        <f aca="false">AE16-AE17</f>
        <v>0.46</v>
      </c>
      <c r="AF18" s="69" t="n">
        <f aca="false">AF16-AF17</f>
        <v>-0.21</v>
      </c>
      <c r="AI18" s="69" t="n">
        <f aca="false">AI16-AI17</f>
        <v>-4.97</v>
      </c>
      <c r="CI18" s="70" t="n">
        <f aca="false">CI16-CI17</f>
        <v>62.98</v>
      </c>
      <c r="CL18" s="70" t="n">
        <f aca="false">CL16-CL17</f>
        <v>4065.5</v>
      </c>
      <c r="CO18" s="70" t="n">
        <f aca="false">CO16-CO17</f>
        <v>141.13</v>
      </c>
    </row>
    <row r="19" customFormat="false" ht="13.2" hidden="true" customHeight="true" outlineLevel="0" collapsed="false">
      <c r="A19" s="28"/>
      <c r="B19" s="53" t="s">
        <v>114</v>
      </c>
      <c r="C19" s="30"/>
      <c r="D19" s="30" t="n">
        <v>17</v>
      </c>
      <c r="E19" s="30"/>
      <c r="F19" s="30" t="n">
        <v>36</v>
      </c>
      <c r="G19" s="30"/>
      <c r="H19" s="30" t="n">
        <v>47</v>
      </c>
      <c r="I19" s="30"/>
    </row>
    <row r="20" customFormat="false" ht="6" hidden="false" customHeight="true" outlineLevel="0" collapsed="false">
      <c r="A20" s="28"/>
      <c r="B20" s="53"/>
      <c r="C20" s="30"/>
      <c r="D20" s="30"/>
      <c r="E20" s="30"/>
      <c r="F20" s="30"/>
      <c r="G20" s="30"/>
      <c r="H20" s="30"/>
      <c r="I20" s="30"/>
    </row>
    <row r="21" customFormat="false" ht="15.6" hidden="false" customHeight="true" outlineLevel="0" collapsed="false">
      <c r="A21" s="28"/>
      <c r="B21" s="29" t="s">
        <v>115</v>
      </c>
      <c r="C21" s="54" t="s">
        <v>116</v>
      </c>
      <c r="D21" s="22" t="s">
        <v>117</v>
      </c>
      <c r="E21" s="22"/>
      <c r="F21" s="22" t="s">
        <v>118</v>
      </c>
      <c r="G21" s="22"/>
      <c r="H21" s="55" t="s">
        <v>119</v>
      </c>
      <c r="I21" s="55" t="s">
        <v>120</v>
      </c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3"/>
      <c r="CD21" s="83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</row>
    <row r="22" customFormat="false" ht="15.6" hidden="false" customHeight="false" outlineLevel="0" collapsed="false">
      <c r="A22" s="33"/>
      <c r="B22" s="34" t="s">
        <v>173</v>
      </c>
      <c r="C22" s="35"/>
      <c r="D22" s="35"/>
      <c r="E22" s="35"/>
      <c r="F22" s="35"/>
      <c r="G22" s="35"/>
      <c r="H22" s="35"/>
      <c r="I22" s="35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3"/>
      <c r="CD22" s="83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</row>
    <row r="23" customFormat="false" ht="15.6" hidden="false" customHeight="false" outlineLevel="0" collapsed="false">
      <c r="A23" s="33" t="str">
        <f aca="false">" 245/1"</f>
        <v> 245/1</v>
      </c>
      <c r="B23" s="38" t="s">
        <v>122</v>
      </c>
      <c r="C23" s="35" t="str">
        <f aca="false">"30"</f>
        <v>30</v>
      </c>
      <c r="D23" s="35" t="n">
        <v>0.23</v>
      </c>
      <c r="E23" s="35" t="n">
        <v>0</v>
      </c>
      <c r="F23" s="35" t="n">
        <v>0.25</v>
      </c>
      <c r="G23" s="35" t="n">
        <v>0.28</v>
      </c>
      <c r="H23" s="35" t="n">
        <v>0.98</v>
      </c>
      <c r="I23" s="36" t="n">
        <v>6.45713175</v>
      </c>
      <c r="J23" s="85" t="n">
        <v>0.03</v>
      </c>
      <c r="K23" s="86" t="n">
        <v>0.16</v>
      </c>
      <c r="L23" s="86" t="n">
        <v>0</v>
      </c>
      <c r="M23" s="86" t="n">
        <v>0</v>
      </c>
      <c r="N23" s="86" t="n">
        <v>0.67</v>
      </c>
      <c r="O23" s="86" t="n">
        <v>0.03</v>
      </c>
      <c r="P23" s="86" t="n">
        <v>0.28</v>
      </c>
      <c r="Q23" s="86" t="n">
        <v>0</v>
      </c>
      <c r="R23" s="86" t="n">
        <v>0</v>
      </c>
      <c r="S23" s="86" t="n">
        <v>0.03</v>
      </c>
      <c r="T23" s="86" t="n">
        <v>0.31</v>
      </c>
      <c r="U23" s="86" t="n">
        <v>60.57</v>
      </c>
      <c r="V23" s="86" t="n">
        <v>37.97</v>
      </c>
      <c r="W23" s="86" t="n">
        <v>7.05</v>
      </c>
      <c r="X23" s="86" t="n">
        <v>3.83</v>
      </c>
      <c r="Y23" s="86" t="n">
        <v>11.27</v>
      </c>
      <c r="Z23" s="86" t="n">
        <v>0.16</v>
      </c>
      <c r="AA23" s="86" t="n">
        <v>0</v>
      </c>
      <c r="AB23" s="86" t="n">
        <v>23.4</v>
      </c>
      <c r="AC23" s="86" t="n">
        <v>4.88</v>
      </c>
      <c r="AD23" s="86" t="n">
        <v>0.14</v>
      </c>
      <c r="AE23" s="86" t="n">
        <v>0.01</v>
      </c>
      <c r="AF23" s="86" t="n">
        <v>0.01</v>
      </c>
      <c r="AG23" s="86" t="n">
        <v>0.05</v>
      </c>
      <c r="AH23" s="86" t="n">
        <v>0.09</v>
      </c>
      <c r="AI23" s="86" t="n">
        <v>1.3</v>
      </c>
      <c r="AJ23" s="87" t="n">
        <v>0</v>
      </c>
      <c r="AK23" s="87" t="n">
        <v>7.62</v>
      </c>
      <c r="AL23" s="87" t="n">
        <v>5.92</v>
      </c>
      <c r="AM23" s="87" t="n">
        <v>8.46</v>
      </c>
      <c r="AN23" s="87" t="n">
        <v>7.33</v>
      </c>
      <c r="AO23" s="87" t="n">
        <v>1.69</v>
      </c>
      <c r="AP23" s="87" t="n">
        <v>5.92</v>
      </c>
      <c r="AQ23" s="87" t="n">
        <v>1.41</v>
      </c>
      <c r="AR23" s="87" t="n">
        <v>4.8</v>
      </c>
      <c r="AS23" s="87" t="n">
        <v>7.33</v>
      </c>
      <c r="AT23" s="87" t="n">
        <v>12.69</v>
      </c>
      <c r="AU23" s="87" t="n">
        <v>14.95</v>
      </c>
      <c r="AV23" s="87" t="n">
        <v>2.82</v>
      </c>
      <c r="AW23" s="87" t="n">
        <v>7.9</v>
      </c>
      <c r="AX23" s="87" t="n">
        <v>39.49</v>
      </c>
      <c r="AY23" s="87" t="n">
        <v>0</v>
      </c>
      <c r="AZ23" s="87" t="n">
        <v>4.8</v>
      </c>
      <c r="BA23" s="87" t="n">
        <v>7.62</v>
      </c>
      <c r="BB23" s="87" t="n">
        <v>5.92</v>
      </c>
      <c r="BC23" s="87" t="n">
        <v>1.97</v>
      </c>
      <c r="BD23" s="87" t="n">
        <v>0</v>
      </c>
      <c r="BE23" s="87" t="n">
        <v>0</v>
      </c>
      <c r="BF23" s="87" t="n">
        <v>0</v>
      </c>
      <c r="BG23" s="87" t="n">
        <v>0</v>
      </c>
      <c r="BH23" s="87" t="n">
        <v>0</v>
      </c>
      <c r="BI23" s="87" t="n">
        <v>0</v>
      </c>
      <c r="BJ23" s="87" t="n">
        <v>0</v>
      </c>
      <c r="BK23" s="87" t="n">
        <v>0.01</v>
      </c>
      <c r="BL23" s="87" t="n">
        <v>0</v>
      </c>
      <c r="BM23" s="87" t="n">
        <v>0.01</v>
      </c>
      <c r="BN23" s="87" t="n">
        <v>0</v>
      </c>
      <c r="BO23" s="87" t="n">
        <v>0</v>
      </c>
      <c r="BP23" s="87" t="n">
        <v>0</v>
      </c>
      <c r="BQ23" s="87" t="n">
        <v>0</v>
      </c>
      <c r="BR23" s="87" t="n">
        <v>0</v>
      </c>
      <c r="BS23" s="87" t="n">
        <v>0.07</v>
      </c>
      <c r="BT23" s="87" t="n">
        <v>0</v>
      </c>
      <c r="BU23" s="87" t="n">
        <v>0</v>
      </c>
      <c r="BV23" s="87" t="n">
        <v>0.15</v>
      </c>
      <c r="BW23" s="87" t="n">
        <v>0</v>
      </c>
      <c r="BX23" s="87" t="n">
        <v>0</v>
      </c>
      <c r="BY23" s="87" t="n">
        <v>0</v>
      </c>
      <c r="BZ23" s="87" t="n">
        <v>0</v>
      </c>
      <c r="CA23" s="87" t="n">
        <v>0</v>
      </c>
      <c r="CB23" s="87" t="n">
        <v>28.71</v>
      </c>
      <c r="CC23" s="88"/>
      <c r="CD23" s="88"/>
      <c r="CE23" s="87" t="n">
        <v>3.9</v>
      </c>
      <c r="CF23" s="87"/>
      <c r="CG23" s="87" t="n">
        <v>6.92</v>
      </c>
      <c r="CH23" s="87" t="n">
        <v>3.92</v>
      </c>
      <c r="CI23" s="87" t="n">
        <v>5.42</v>
      </c>
      <c r="CJ23" s="87" t="n">
        <v>255.5</v>
      </c>
      <c r="CK23" s="87" t="n">
        <v>60.5</v>
      </c>
      <c r="CL23" s="87" t="n">
        <v>158</v>
      </c>
      <c r="CM23" s="87" t="n">
        <v>0.09</v>
      </c>
      <c r="CN23" s="87" t="n">
        <v>0.08</v>
      </c>
      <c r="CO23" s="87" t="n">
        <v>0.08</v>
      </c>
      <c r="CP23" s="87" t="n">
        <v>0</v>
      </c>
      <c r="CQ23" s="87" t="n">
        <v>0.15</v>
      </c>
    </row>
    <row r="24" customFormat="false" ht="15.6" hidden="false" customHeight="false" outlineLevel="0" collapsed="false">
      <c r="A24" s="33" t="s">
        <v>183</v>
      </c>
      <c r="B24" s="38" t="s">
        <v>184</v>
      </c>
      <c r="C24" s="35" t="s">
        <v>185</v>
      </c>
      <c r="D24" s="35" t="n">
        <v>2.18</v>
      </c>
      <c r="E24" s="35" t="n">
        <v>0</v>
      </c>
      <c r="F24" s="35" t="n">
        <v>5.47</v>
      </c>
      <c r="G24" s="35" t="n">
        <v>5.27</v>
      </c>
      <c r="H24" s="35" t="n">
        <v>17.26</v>
      </c>
      <c r="I24" s="35" t="n">
        <v>131.4</v>
      </c>
      <c r="J24" s="85" t="n">
        <v>1.24</v>
      </c>
      <c r="K24" s="86" t="n">
        <v>3.25</v>
      </c>
      <c r="L24" s="86" t="n">
        <v>0</v>
      </c>
      <c r="M24" s="86" t="n">
        <v>0</v>
      </c>
      <c r="N24" s="86" t="n">
        <v>8.6</v>
      </c>
      <c r="O24" s="86" t="n">
        <v>6.07</v>
      </c>
      <c r="P24" s="86" t="n">
        <v>2.59</v>
      </c>
      <c r="Q24" s="86" t="n">
        <v>0</v>
      </c>
      <c r="R24" s="86" t="n">
        <v>0</v>
      </c>
      <c r="S24" s="86" t="n">
        <v>0.26</v>
      </c>
      <c r="T24" s="86" t="n">
        <v>1.89</v>
      </c>
      <c r="U24" s="86" t="n">
        <v>231.32</v>
      </c>
      <c r="V24" s="86" t="n">
        <v>428.47</v>
      </c>
      <c r="W24" s="86" t="n">
        <v>37.43</v>
      </c>
      <c r="X24" s="86" t="n">
        <v>26.73</v>
      </c>
      <c r="Y24" s="86" t="n">
        <v>61.15</v>
      </c>
      <c r="Z24" s="86" t="n">
        <v>1.32</v>
      </c>
      <c r="AA24" s="86" t="n">
        <v>3.78</v>
      </c>
      <c r="AB24" s="86" t="n">
        <v>974.33</v>
      </c>
      <c r="AC24" s="86" t="n">
        <v>209.38</v>
      </c>
      <c r="AD24" s="86" t="n">
        <v>2.39</v>
      </c>
      <c r="AE24" s="86" t="n">
        <v>0.06</v>
      </c>
      <c r="AF24" s="86" t="n">
        <v>0.06</v>
      </c>
      <c r="AG24" s="86" t="n">
        <v>0.66</v>
      </c>
      <c r="AH24" s="86" t="n">
        <v>1.26</v>
      </c>
      <c r="AI24" s="86" t="n">
        <v>6.82</v>
      </c>
      <c r="AJ24" s="87" t="n">
        <v>0</v>
      </c>
      <c r="AK24" s="87" t="n">
        <v>108.66</v>
      </c>
      <c r="AL24" s="87" t="n">
        <v>103.47</v>
      </c>
      <c r="AM24" s="87" t="n">
        <v>164.61</v>
      </c>
      <c r="AN24" s="87" t="n">
        <v>184.63</v>
      </c>
      <c r="AO24" s="87" t="n">
        <v>47.93</v>
      </c>
      <c r="AP24" s="87" t="n">
        <v>103.38</v>
      </c>
      <c r="AQ24" s="87" t="n">
        <v>30.59</v>
      </c>
      <c r="AR24" s="87" t="n">
        <v>95.4</v>
      </c>
      <c r="AS24" s="87" t="n">
        <v>121.6</v>
      </c>
      <c r="AT24" s="87" t="n">
        <v>179.38</v>
      </c>
      <c r="AU24" s="87" t="n">
        <v>358.69</v>
      </c>
      <c r="AV24" s="87" t="n">
        <v>58.35</v>
      </c>
      <c r="AW24" s="87" t="n">
        <v>101.68</v>
      </c>
      <c r="AX24" s="87" t="n">
        <v>479.47</v>
      </c>
      <c r="AY24" s="87" t="n">
        <v>0</v>
      </c>
      <c r="AZ24" s="87" t="n">
        <v>95.34</v>
      </c>
      <c r="BA24" s="87" t="n">
        <v>105.72</v>
      </c>
      <c r="BB24" s="87" t="n">
        <v>86.6</v>
      </c>
      <c r="BC24" s="87" t="n">
        <v>33.36</v>
      </c>
      <c r="BD24" s="87" t="n">
        <v>0</v>
      </c>
      <c r="BE24" s="87" t="n">
        <v>0</v>
      </c>
      <c r="BF24" s="87" t="n">
        <v>0</v>
      </c>
      <c r="BG24" s="87" t="n">
        <v>0</v>
      </c>
      <c r="BH24" s="87" t="n">
        <v>0</v>
      </c>
      <c r="BI24" s="87" t="n">
        <v>0</v>
      </c>
      <c r="BJ24" s="87" t="n">
        <v>0</v>
      </c>
      <c r="BK24" s="87" t="n">
        <v>0.3</v>
      </c>
      <c r="BL24" s="87" t="n">
        <v>0</v>
      </c>
      <c r="BM24" s="87" t="n">
        <v>0.19</v>
      </c>
      <c r="BN24" s="87" t="n">
        <v>0.01</v>
      </c>
      <c r="BO24" s="87" t="n">
        <v>0.03</v>
      </c>
      <c r="BP24" s="87" t="n">
        <v>0</v>
      </c>
      <c r="BQ24" s="87" t="n">
        <v>0</v>
      </c>
      <c r="BR24" s="87" t="n">
        <v>0</v>
      </c>
      <c r="BS24" s="87" t="n">
        <v>1.11</v>
      </c>
      <c r="BT24" s="87" t="n">
        <v>0</v>
      </c>
      <c r="BU24" s="87" t="n">
        <v>0</v>
      </c>
      <c r="BV24" s="87" t="n">
        <v>2.99</v>
      </c>
      <c r="BW24" s="87" t="n">
        <v>0</v>
      </c>
      <c r="BX24" s="87" t="n">
        <v>0</v>
      </c>
      <c r="BY24" s="87" t="n">
        <v>0</v>
      </c>
      <c r="BZ24" s="87" t="n">
        <v>0</v>
      </c>
      <c r="CA24" s="87" t="n">
        <v>0</v>
      </c>
      <c r="CB24" s="87" t="n">
        <v>314.85</v>
      </c>
      <c r="CC24" s="88"/>
      <c r="CD24" s="88"/>
      <c r="CE24" s="87" t="n">
        <v>166.17</v>
      </c>
      <c r="CF24" s="87"/>
      <c r="CG24" s="87" t="n">
        <v>32.34</v>
      </c>
      <c r="CH24" s="87" t="n">
        <v>22.19</v>
      </c>
      <c r="CI24" s="87" t="n">
        <v>27.26</v>
      </c>
      <c r="CJ24" s="87" t="n">
        <v>1337.6</v>
      </c>
      <c r="CK24" s="87" t="n">
        <v>510.41</v>
      </c>
      <c r="CL24" s="87" t="n">
        <v>924</v>
      </c>
      <c r="CM24" s="87" t="n">
        <v>55.82</v>
      </c>
      <c r="CN24" s="87" t="n">
        <v>29.6</v>
      </c>
      <c r="CO24" s="87" t="n">
        <v>42.71</v>
      </c>
      <c r="CP24" s="87" t="n">
        <v>1.3</v>
      </c>
      <c r="CQ24" s="87" t="n">
        <v>0.5</v>
      </c>
    </row>
    <row r="25" customFormat="false" ht="15.6" hidden="false" customHeight="false" outlineLevel="0" collapsed="false">
      <c r="A25" s="33" t="s">
        <v>186</v>
      </c>
      <c r="B25" s="38" t="s">
        <v>187</v>
      </c>
      <c r="C25" s="35" t="str">
        <f aca="false">"100"</f>
        <v>100</v>
      </c>
      <c r="D25" s="35" t="n">
        <v>12.05</v>
      </c>
      <c r="E25" s="35" t="n">
        <v>11.57</v>
      </c>
      <c r="F25" s="35" t="n">
        <v>12.63</v>
      </c>
      <c r="G25" s="35" t="n">
        <v>0.96</v>
      </c>
      <c r="H25" s="35" t="n">
        <v>9.74</v>
      </c>
      <c r="I25" s="35" t="n">
        <v>201.5</v>
      </c>
      <c r="J25" s="85" t="n">
        <v>1.82</v>
      </c>
      <c r="K25" s="86" t="n">
        <v>0.65</v>
      </c>
      <c r="L25" s="86" t="n">
        <v>0</v>
      </c>
      <c r="M25" s="86" t="n">
        <v>0</v>
      </c>
      <c r="N25" s="86" t="n">
        <v>2.35</v>
      </c>
      <c r="O25" s="86" t="n">
        <v>3.23</v>
      </c>
      <c r="P25" s="86" t="n">
        <v>0.17</v>
      </c>
      <c r="Q25" s="86" t="n">
        <v>0</v>
      </c>
      <c r="R25" s="86" t="n">
        <v>0</v>
      </c>
      <c r="S25" s="86" t="n">
        <v>0.05</v>
      </c>
      <c r="T25" s="86" t="n">
        <v>1.62</v>
      </c>
      <c r="U25" s="86" t="n">
        <v>57.35</v>
      </c>
      <c r="V25" s="86" t="n">
        <v>101.48</v>
      </c>
      <c r="W25" s="86" t="n">
        <v>44.88</v>
      </c>
      <c r="X25" s="86" t="n">
        <v>8.2</v>
      </c>
      <c r="Y25" s="86" t="n">
        <v>72.3</v>
      </c>
      <c r="Z25" s="86" t="n">
        <v>0.3</v>
      </c>
      <c r="AA25" s="86" t="n">
        <v>15.57</v>
      </c>
      <c r="AB25" s="86" t="n">
        <v>4.5</v>
      </c>
      <c r="AC25" s="86" t="n">
        <v>29.6</v>
      </c>
      <c r="AD25" s="86" t="n">
        <v>1.45</v>
      </c>
      <c r="AE25" s="86" t="n">
        <v>0.06</v>
      </c>
      <c r="AF25" s="86" t="n">
        <v>0.09</v>
      </c>
      <c r="AG25" s="86" t="n">
        <v>1.63</v>
      </c>
      <c r="AH25" s="86" t="n">
        <v>5.57</v>
      </c>
      <c r="AI25" s="86" t="n">
        <v>0.03</v>
      </c>
      <c r="AJ25" s="87" t="n">
        <v>0</v>
      </c>
      <c r="AK25" s="87" t="n">
        <v>709.86</v>
      </c>
      <c r="AL25" s="87" t="n">
        <v>560.53</v>
      </c>
      <c r="AM25" s="87" t="n">
        <v>1017.03</v>
      </c>
      <c r="AN25" s="87" t="n">
        <v>1121.36</v>
      </c>
      <c r="AO25" s="87" t="n">
        <v>313.08</v>
      </c>
      <c r="AP25" s="87" t="n">
        <v>638.53</v>
      </c>
      <c r="AQ25" s="87" t="n">
        <v>131.35</v>
      </c>
      <c r="AR25" s="87" t="n">
        <v>86.44</v>
      </c>
      <c r="AS25" s="87" t="n">
        <v>14.55</v>
      </c>
      <c r="AT25" s="87" t="n">
        <v>17.64</v>
      </c>
      <c r="AU25" s="87" t="n">
        <v>14.99</v>
      </c>
      <c r="AV25" s="87" t="n">
        <v>449.25</v>
      </c>
      <c r="AW25" s="87" t="n">
        <v>15.44</v>
      </c>
      <c r="AX25" s="87" t="n">
        <v>135.83</v>
      </c>
      <c r="AY25" s="87" t="n">
        <v>0</v>
      </c>
      <c r="AZ25" s="87" t="n">
        <v>42.78</v>
      </c>
      <c r="BA25" s="87" t="n">
        <v>22.05</v>
      </c>
      <c r="BB25" s="87" t="n">
        <v>92.47</v>
      </c>
      <c r="BC25" s="87" t="n">
        <v>20.39</v>
      </c>
      <c r="BD25" s="87" t="n">
        <v>0</v>
      </c>
      <c r="BE25" s="87" t="n">
        <v>0</v>
      </c>
      <c r="BF25" s="87" t="n">
        <v>0</v>
      </c>
      <c r="BG25" s="87" t="n">
        <v>0</v>
      </c>
      <c r="BH25" s="87" t="n">
        <v>0</v>
      </c>
      <c r="BI25" s="87" t="n">
        <v>0</v>
      </c>
      <c r="BJ25" s="87" t="n">
        <v>0</v>
      </c>
      <c r="BK25" s="87" t="n">
        <v>0.06</v>
      </c>
      <c r="BL25" s="87" t="n">
        <v>0</v>
      </c>
      <c r="BM25" s="87" t="n">
        <v>0.04</v>
      </c>
      <c r="BN25" s="87" t="n">
        <v>0</v>
      </c>
      <c r="BO25" s="87" t="n">
        <v>0.01</v>
      </c>
      <c r="BP25" s="87" t="n">
        <v>0</v>
      </c>
      <c r="BQ25" s="87" t="n">
        <v>0</v>
      </c>
      <c r="BR25" s="87" t="n">
        <v>0</v>
      </c>
      <c r="BS25" s="87" t="n">
        <v>0.22</v>
      </c>
      <c r="BT25" s="87" t="n">
        <v>0</v>
      </c>
      <c r="BU25" s="87" t="n">
        <v>0</v>
      </c>
      <c r="BV25" s="87" t="n">
        <v>0.55</v>
      </c>
      <c r="BW25" s="87" t="n">
        <v>0</v>
      </c>
      <c r="BX25" s="87" t="n">
        <v>0</v>
      </c>
      <c r="BY25" s="87" t="n">
        <v>0</v>
      </c>
      <c r="BZ25" s="87" t="n">
        <v>0</v>
      </c>
      <c r="CA25" s="87" t="n">
        <v>0</v>
      </c>
      <c r="CB25" s="87" t="n">
        <v>89.42</v>
      </c>
      <c r="CC25" s="88"/>
      <c r="CD25" s="88"/>
      <c r="CE25" s="87" t="n">
        <v>16.32</v>
      </c>
      <c r="CF25" s="87"/>
      <c r="CG25" s="87" t="n">
        <v>117.62</v>
      </c>
      <c r="CH25" s="87" t="n">
        <v>23.49</v>
      </c>
      <c r="CI25" s="87" t="n">
        <v>70.55</v>
      </c>
      <c r="CJ25" s="87" t="n">
        <v>1228.17</v>
      </c>
      <c r="CK25" s="87" t="n">
        <v>421.49</v>
      </c>
      <c r="CL25" s="87" t="n">
        <v>824.83</v>
      </c>
      <c r="CM25" s="87" t="n">
        <v>20.73</v>
      </c>
      <c r="CN25" s="87" t="n">
        <v>9.82</v>
      </c>
      <c r="CO25" s="87" t="n">
        <v>15.33</v>
      </c>
      <c r="CP25" s="87" t="n">
        <v>0</v>
      </c>
      <c r="CQ25" s="87" t="n">
        <v>0.5</v>
      </c>
    </row>
    <row r="26" customFormat="false" ht="15.6" hidden="false" customHeight="false" outlineLevel="0" collapsed="false">
      <c r="A26" s="33" t="s">
        <v>165</v>
      </c>
      <c r="B26" s="38" t="s">
        <v>166</v>
      </c>
      <c r="C26" s="35" t="str">
        <f aca="false">"150"</f>
        <v>150</v>
      </c>
      <c r="D26" s="35" t="n">
        <v>3.11</v>
      </c>
      <c r="E26" s="35" t="n">
        <v>0.55</v>
      </c>
      <c r="F26" s="35" t="n">
        <v>3.67</v>
      </c>
      <c r="G26" s="35" t="n">
        <v>0.51</v>
      </c>
      <c r="H26" s="35" t="n">
        <v>22.07</v>
      </c>
      <c r="I26" s="35" t="n">
        <v>132.5857125</v>
      </c>
      <c r="J26" s="85" t="n">
        <v>2.28</v>
      </c>
      <c r="K26" s="86" t="n">
        <v>0.08</v>
      </c>
      <c r="L26" s="86" t="n">
        <v>0</v>
      </c>
      <c r="M26" s="86" t="n">
        <v>0</v>
      </c>
      <c r="N26" s="86" t="n">
        <v>2.15</v>
      </c>
      <c r="O26" s="86" t="n">
        <v>18.23</v>
      </c>
      <c r="P26" s="86" t="n">
        <v>1.7</v>
      </c>
      <c r="Q26" s="86" t="n">
        <v>0</v>
      </c>
      <c r="R26" s="86" t="n">
        <v>0</v>
      </c>
      <c r="S26" s="86" t="n">
        <v>0.29</v>
      </c>
      <c r="T26" s="86" t="n">
        <v>1.89</v>
      </c>
      <c r="U26" s="86" t="n">
        <v>77.84</v>
      </c>
      <c r="V26" s="86" t="n">
        <v>636.26</v>
      </c>
      <c r="W26" s="86" t="n">
        <v>33.96</v>
      </c>
      <c r="X26" s="86" t="n">
        <v>30.35</v>
      </c>
      <c r="Y26" s="86" t="n">
        <v>86.82</v>
      </c>
      <c r="Z26" s="86" t="n">
        <v>1.12</v>
      </c>
      <c r="AA26" s="86" t="n">
        <v>18.75</v>
      </c>
      <c r="AB26" s="86" t="n">
        <v>34.11</v>
      </c>
      <c r="AC26" s="86" t="n">
        <v>25.05</v>
      </c>
      <c r="AD26" s="86" t="n">
        <v>0.17</v>
      </c>
      <c r="AE26" s="86" t="n">
        <v>0.12</v>
      </c>
      <c r="AF26" s="86" t="n">
        <v>0.1</v>
      </c>
      <c r="AG26" s="86" t="n">
        <v>1.33</v>
      </c>
      <c r="AH26" s="86" t="n">
        <v>2.59</v>
      </c>
      <c r="AI26" s="86" t="n">
        <v>5.45</v>
      </c>
      <c r="AJ26" s="87" t="n">
        <v>0</v>
      </c>
      <c r="AK26" s="87" t="n">
        <v>62.59</v>
      </c>
      <c r="AL26" s="87" t="n">
        <v>81.44</v>
      </c>
      <c r="AM26" s="87" t="n">
        <v>116</v>
      </c>
      <c r="AN26" s="87" t="n">
        <v>118.1</v>
      </c>
      <c r="AO26" s="87" t="n">
        <v>26.61</v>
      </c>
      <c r="AP26" s="87" t="n">
        <v>76.13</v>
      </c>
      <c r="AQ26" s="87" t="n">
        <v>34.84</v>
      </c>
      <c r="AR26" s="87" t="n">
        <v>80.09</v>
      </c>
      <c r="AS26" s="87" t="n">
        <v>75.67</v>
      </c>
      <c r="AT26" s="87" t="n">
        <v>206.13</v>
      </c>
      <c r="AU26" s="87" t="n">
        <v>91.81</v>
      </c>
      <c r="AV26" s="87" t="n">
        <v>19.2</v>
      </c>
      <c r="AW26" s="87" t="n">
        <v>53.44</v>
      </c>
      <c r="AX26" s="87" t="n">
        <v>287.21</v>
      </c>
      <c r="AY26" s="87" t="n">
        <v>0</v>
      </c>
      <c r="AZ26" s="87" t="n">
        <v>40.19</v>
      </c>
      <c r="BA26" s="87" t="n">
        <v>36.55</v>
      </c>
      <c r="BB26" s="87" t="n">
        <v>72.75</v>
      </c>
      <c r="BC26" s="87" t="n">
        <v>21.66</v>
      </c>
      <c r="BD26" s="87" t="n">
        <v>0.1</v>
      </c>
      <c r="BE26" s="87" t="n">
        <v>0.04</v>
      </c>
      <c r="BF26" s="87" t="n">
        <v>0.02</v>
      </c>
      <c r="BG26" s="87" t="n">
        <v>0.05</v>
      </c>
      <c r="BH26" s="87" t="n">
        <v>0.06</v>
      </c>
      <c r="BI26" s="87" t="n">
        <v>0.29</v>
      </c>
      <c r="BJ26" s="87" t="n">
        <v>0</v>
      </c>
      <c r="BK26" s="87" t="n">
        <v>0.88</v>
      </c>
      <c r="BL26" s="87" t="n">
        <v>0</v>
      </c>
      <c r="BM26" s="87" t="n">
        <v>0.26</v>
      </c>
      <c r="BN26" s="87" t="n">
        <v>0</v>
      </c>
      <c r="BO26" s="87" t="n">
        <v>0</v>
      </c>
      <c r="BP26" s="87" t="n">
        <v>0</v>
      </c>
      <c r="BQ26" s="87" t="n">
        <v>0.05</v>
      </c>
      <c r="BR26" s="87" t="n">
        <v>0.09</v>
      </c>
      <c r="BS26" s="87" t="n">
        <v>0.85</v>
      </c>
      <c r="BT26" s="87" t="n">
        <v>0</v>
      </c>
      <c r="BU26" s="87" t="n">
        <v>0</v>
      </c>
      <c r="BV26" s="87" t="n">
        <v>0.14</v>
      </c>
      <c r="BW26" s="87" t="n">
        <v>0</v>
      </c>
      <c r="BX26" s="87" t="n">
        <v>0</v>
      </c>
      <c r="BY26" s="87" t="n">
        <v>0</v>
      </c>
      <c r="BZ26" s="87" t="n">
        <v>0</v>
      </c>
      <c r="CA26" s="87" t="n">
        <v>0</v>
      </c>
      <c r="CB26" s="87" t="n">
        <v>123.62</v>
      </c>
      <c r="CC26" s="88"/>
      <c r="CD26" s="88"/>
      <c r="CE26" s="87" t="n">
        <v>24.43</v>
      </c>
      <c r="CF26" s="87"/>
      <c r="CG26" s="87" t="n">
        <v>17.59</v>
      </c>
      <c r="CH26" s="87" t="n">
        <v>11.66</v>
      </c>
      <c r="CI26" s="87" t="n">
        <v>14.63</v>
      </c>
      <c r="CJ26" s="87" t="n">
        <v>602.06</v>
      </c>
      <c r="CK26" s="87" t="n">
        <v>529.2</v>
      </c>
      <c r="CL26" s="87" t="n">
        <v>565.63</v>
      </c>
      <c r="CM26" s="87" t="n">
        <v>24.41</v>
      </c>
      <c r="CN26" s="87" t="n">
        <v>3.59</v>
      </c>
      <c r="CO26" s="87" t="n">
        <v>14</v>
      </c>
      <c r="CP26" s="87" t="n">
        <v>0</v>
      </c>
      <c r="CQ26" s="87" t="n">
        <v>0.23</v>
      </c>
    </row>
    <row r="27" customFormat="false" ht="15.6" hidden="false" customHeight="false" outlineLevel="0" collapsed="false">
      <c r="A27" s="33" t="s">
        <v>188</v>
      </c>
      <c r="B27" s="38" t="s">
        <v>189</v>
      </c>
      <c r="C27" s="35" t="str">
        <f aca="false">"200"</f>
        <v>200</v>
      </c>
      <c r="D27" s="35" t="n">
        <v>0.16</v>
      </c>
      <c r="E27" s="35" t="n">
        <v>0</v>
      </c>
      <c r="F27" s="35" t="n">
        <v>0.04</v>
      </c>
      <c r="G27" s="35" t="n">
        <v>0.04</v>
      </c>
      <c r="H27" s="35" t="n">
        <v>12.2</v>
      </c>
      <c r="I27" s="35" t="n">
        <v>47.68782</v>
      </c>
      <c r="J27" s="85" t="n">
        <v>0</v>
      </c>
      <c r="K27" s="86" t="n">
        <v>0</v>
      </c>
      <c r="L27" s="86" t="n">
        <v>0</v>
      </c>
      <c r="M27" s="86" t="n">
        <v>0</v>
      </c>
      <c r="N27" s="86" t="n">
        <v>11.84</v>
      </c>
      <c r="O27" s="86" t="n">
        <v>0.02</v>
      </c>
      <c r="P27" s="86" t="n">
        <v>0.34</v>
      </c>
      <c r="Q27" s="86" t="n">
        <v>0</v>
      </c>
      <c r="R27" s="86" t="n">
        <v>0</v>
      </c>
      <c r="S27" s="86" t="n">
        <v>0.32</v>
      </c>
      <c r="T27" s="86" t="n">
        <v>0.13</v>
      </c>
      <c r="U27" s="86" t="n">
        <v>4.06</v>
      </c>
      <c r="V27" s="86" t="n">
        <v>50.99</v>
      </c>
      <c r="W27" s="86" t="n">
        <v>7.47</v>
      </c>
      <c r="X27" s="86" t="n">
        <v>4.94</v>
      </c>
      <c r="Y27" s="86" t="n">
        <v>5.58</v>
      </c>
      <c r="Z27" s="86" t="n">
        <v>0.13</v>
      </c>
      <c r="AA27" s="86" t="n">
        <v>0</v>
      </c>
      <c r="AB27" s="86" t="n">
        <v>18</v>
      </c>
      <c r="AC27" s="86" t="n">
        <v>3.4</v>
      </c>
      <c r="AD27" s="86" t="n">
        <v>0.06</v>
      </c>
      <c r="AE27" s="86" t="n">
        <v>0.01</v>
      </c>
      <c r="AF27" s="86" t="n">
        <v>0.01</v>
      </c>
      <c r="AG27" s="86" t="n">
        <v>0.07</v>
      </c>
      <c r="AH27" s="86" t="n">
        <v>0.1</v>
      </c>
      <c r="AI27" s="86" t="n">
        <v>1.2</v>
      </c>
      <c r="AJ27" s="87" t="n">
        <v>0</v>
      </c>
      <c r="AK27" s="87" t="n">
        <v>0</v>
      </c>
      <c r="AL27" s="87" t="n">
        <v>0</v>
      </c>
      <c r="AM27" s="87" t="n">
        <v>0</v>
      </c>
      <c r="AN27" s="87" t="n">
        <v>0</v>
      </c>
      <c r="AO27" s="87" t="n">
        <v>0</v>
      </c>
      <c r="AP27" s="87" t="n">
        <v>0</v>
      </c>
      <c r="AQ27" s="87" t="n">
        <v>0</v>
      </c>
      <c r="AR27" s="87" t="n">
        <v>0</v>
      </c>
      <c r="AS27" s="87" t="n">
        <v>0</v>
      </c>
      <c r="AT27" s="87" t="n">
        <v>0</v>
      </c>
      <c r="AU27" s="87" t="n">
        <v>0</v>
      </c>
      <c r="AV27" s="87" t="n">
        <v>0</v>
      </c>
      <c r="AW27" s="87" t="n">
        <v>0</v>
      </c>
      <c r="AX27" s="87" t="n">
        <v>0</v>
      </c>
      <c r="AY27" s="87" t="n">
        <v>0</v>
      </c>
      <c r="AZ27" s="87" t="n">
        <v>0</v>
      </c>
      <c r="BA27" s="87" t="n">
        <v>0</v>
      </c>
      <c r="BB27" s="87" t="n">
        <v>0</v>
      </c>
      <c r="BC27" s="87" t="n">
        <v>0</v>
      </c>
      <c r="BD27" s="87" t="n">
        <v>0</v>
      </c>
      <c r="BE27" s="87" t="n">
        <v>0</v>
      </c>
      <c r="BF27" s="87" t="n">
        <v>0</v>
      </c>
      <c r="BG27" s="87" t="n">
        <v>0</v>
      </c>
      <c r="BH27" s="87" t="n">
        <v>0</v>
      </c>
      <c r="BI27" s="87" t="n">
        <v>0</v>
      </c>
      <c r="BJ27" s="87" t="n">
        <v>0</v>
      </c>
      <c r="BK27" s="87" t="n">
        <v>0</v>
      </c>
      <c r="BL27" s="87" t="n">
        <v>0</v>
      </c>
      <c r="BM27" s="87" t="n">
        <v>0</v>
      </c>
      <c r="BN27" s="87" t="n">
        <v>0</v>
      </c>
      <c r="BO27" s="87" t="n">
        <v>0</v>
      </c>
      <c r="BP27" s="87" t="n">
        <v>0</v>
      </c>
      <c r="BQ27" s="87" t="n">
        <v>0</v>
      </c>
      <c r="BR27" s="87" t="n">
        <v>0</v>
      </c>
      <c r="BS27" s="87" t="n">
        <v>0</v>
      </c>
      <c r="BT27" s="87" t="n">
        <v>0</v>
      </c>
      <c r="BU27" s="87" t="n">
        <v>0</v>
      </c>
      <c r="BV27" s="87" t="n">
        <v>0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226.89</v>
      </c>
      <c r="CC27" s="88"/>
      <c r="CD27" s="88"/>
      <c r="CE27" s="87" t="n">
        <v>3</v>
      </c>
      <c r="CF27" s="87"/>
      <c r="CG27" s="87" t="n">
        <v>4.79</v>
      </c>
      <c r="CH27" s="87" t="n">
        <v>4.79</v>
      </c>
      <c r="CI27" s="87" t="n">
        <v>4.79</v>
      </c>
      <c r="CJ27" s="87" t="n">
        <v>545</v>
      </c>
      <c r="CK27" s="87" t="n">
        <v>208.6</v>
      </c>
      <c r="CL27" s="87" t="n">
        <v>376.8</v>
      </c>
      <c r="CM27" s="87" t="n">
        <v>50.96</v>
      </c>
      <c r="CN27" s="87" t="n">
        <v>30.26</v>
      </c>
      <c r="CO27" s="87" t="n">
        <v>40.61</v>
      </c>
      <c r="CP27" s="87" t="n">
        <v>10</v>
      </c>
      <c r="CQ27" s="87" t="n">
        <v>0</v>
      </c>
    </row>
    <row r="28" customFormat="false" ht="15.6" hidden="false" customHeight="false" outlineLevel="0" collapsed="false">
      <c r="A28" s="33" t="str">
        <f aca="false">""</f>
        <v/>
      </c>
      <c r="B28" s="38" t="s">
        <v>130</v>
      </c>
      <c r="C28" s="35" t="str">
        <f aca="false">"50"</f>
        <v>50</v>
      </c>
      <c r="D28" s="35" t="n">
        <v>4.5</v>
      </c>
      <c r="E28" s="35" t="n">
        <v>0</v>
      </c>
      <c r="F28" s="35" t="n">
        <v>1.5</v>
      </c>
      <c r="G28" s="35" t="n">
        <v>0</v>
      </c>
      <c r="H28" s="35" t="n">
        <v>26.9</v>
      </c>
      <c r="I28" s="35" t="n">
        <v>133.825</v>
      </c>
      <c r="J28" s="85" t="n">
        <v>0</v>
      </c>
      <c r="K28" s="86" t="n">
        <v>0</v>
      </c>
      <c r="L28" s="86" t="n">
        <v>0</v>
      </c>
      <c r="M28" s="86" t="n">
        <v>0</v>
      </c>
      <c r="N28" s="86" t="n">
        <v>1.8</v>
      </c>
      <c r="O28" s="86" t="n">
        <v>21.35</v>
      </c>
      <c r="P28" s="86" t="n">
        <v>3.75</v>
      </c>
      <c r="Q28" s="86" t="n">
        <v>0</v>
      </c>
      <c r="R28" s="86" t="n">
        <v>0</v>
      </c>
      <c r="S28" s="86" t="n">
        <v>0.15</v>
      </c>
      <c r="T28" s="86" t="n">
        <v>0.9</v>
      </c>
      <c r="U28" s="86" t="n">
        <v>171.5</v>
      </c>
      <c r="V28" s="86" t="n">
        <v>112.5</v>
      </c>
      <c r="W28" s="86" t="n">
        <v>17</v>
      </c>
      <c r="X28" s="86" t="n">
        <v>31.5</v>
      </c>
      <c r="Y28" s="86" t="n">
        <v>86</v>
      </c>
      <c r="Z28" s="86" t="n">
        <v>1.4</v>
      </c>
      <c r="AA28" s="86" t="n">
        <v>4.5</v>
      </c>
      <c r="AB28" s="86" t="n">
        <v>0</v>
      </c>
      <c r="AC28" s="86" t="n">
        <v>4.5</v>
      </c>
      <c r="AD28" s="86" t="n">
        <v>0.85</v>
      </c>
      <c r="AE28" s="86" t="n">
        <v>0.08</v>
      </c>
      <c r="AF28" s="86" t="n">
        <v>0.03</v>
      </c>
      <c r="AG28" s="86" t="n">
        <v>2.35</v>
      </c>
      <c r="AH28" s="86" t="n">
        <v>2.35</v>
      </c>
      <c r="AI28" s="86" t="n">
        <v>0</v>
      </c>
      <c r="AJ28" s="87" t="n">
        <v>0</v>
      </c>
      <c r="AK28" s="87" t="n">
        <v>0</v>
      </c>
      <c r="AL28" s="87" t="n">
        <v>0</v>
      </c>
      <c r="AM28" s="87" t="n">
        <v>0</v>
      </c>
      <c r="AN28" s="87" t="n">
        <v>0</v>
      </c>
      <c r="AO28" s="87" t="n">
        <v>0</v>
      </c>
      <c r="AP28" s="87" t="n">
        <v>0</v>
      </c>
      <c r="AQ28" s="87" t="n">
        <v>0</v>
      </c>
      <c r="AR28" s="87" t="n">
        <v>0</v>
      </c>
      <c r="AS28" s="87" t="n">
        <v>0</v>
      </c>
      <c r="AT28" s="87" t="n">
        <v>0</v>
      </c>
      <c r="AU28" s="87" t="n">
        <v>0</v>
      </c>
      <c r="AV28" s="87" t="n">
        <v>0</v>
      </c>
      <c r="AW28" s="87" t="n">
        <v>0</v>
      </c>
      <c r="AX28" s="87" t="n">
        <v>0</v>
      </c>
      <c r="AY28" s="87" t="n">
        <v>0</v>
      </c>
      <c r="AZ28" s="87" t="n">
        <v>0</v>
      </c>
      <c r="BA28" s="87" t="n">
        <v>0</v>
      </c>
      <c r="BB28" s="87" t="n">
        <v>0</v>
      </c>
      <c r="BC28" s="87" t="n">
        <v>0</v>
      </c>
      <c r="BD28" s="87" t="n">
        <v>0</v>
      </c>
      <c r="BE28" s="87" t="n">
        <v>0</v>
      </c>
      <c r="BF28" s="87" t="n">
        <v>0</v>
      </c>
      <c r="BG28" s="87" t="n">
        <v>0</v>
      </c>
      <c r="BH28" s="87" t="n">
        <v>0</v>
      </c>
      <c r="BI28" s="87" t="n">
        <v>0</v>
      </c>
      <c r="BJ28" s="87" t="n">
        <v>0</v>
      </c>
      <c r="BK28" s="87" t="n">
        <v>0</v>
      </c>
      <c r="BL28" s="87" t="n">
        <v>0</v>
      </c>
      <c r="BM28" s="87" t="n">
        <v>0</v>
      </c>
      <c r="BN28" s="87" t="n">
        <v>0</v>
      </c>
      <c r="BO28" s="87" t="n">
        <v>0</v>
      </c>
      <c r="BP28" s="87" t="n">
        <v>0</v>
      </c>
      <c r="BQ28" s="87" t="n">
        <v>0</v>
      </c>
      <c r="BR28" s="87" t="n">
        <v>0</v>
      </c>
      <c r="BS28" s="87" t="n">
        <v>0</v>
      </c>
      <c r="BT28" s="87" t="n">
        <v>0</v>
      </c>
      <c r="BU28" s="87" t="n">
        <v>0</v>
      </c>
      <c r="BV28" s="87" t="n">
        <v>0</v>
      </c>
      <c r="BW28" s="87" t="n">
        <v>0</v>
      </c>
      <c r="BX28" s="87" t="n">
        <v>0</v>
      </c>
      <c r="BY28" s="87" t="n">
        <v>0</v>
      </c>
      <c r="BZ28" s="87" t="n">
        <v>0</v>
      </c>
      <c r="CA28" s="87" t="n">
        <v>0</v>
      </c>
      <c r="CB28" s="87" t="n">
        <v>16.65</v>
      </c>
      <c r="CC28" s="88"/>
      <c r="CD28" s="88"/>
      <c r="CE28" s="87" t="n">
        <v>4.5</v>
      </c>
      <c r="CF28" s="87"/>
      <c r="CG28" s="87" t="n">
        <v>0</v>
      </c>
      <c r="CH28" s="87" t="n">
        <v>0</v>
      </c>
      <c r="CI28" s="87" t="n">
        <v>0</v>
      </c>
      <c r="CJ28" s="87" t="n">
        <v>0</v>
      </c>
      <c r="CK28" s="87" t="n">
        <v>0</v>
      </c>
      <c r="CL28" s="87" t="n">
        <v>0</v>
      </c>
      <c r="CM28" s="87" t="n">
        <v>0</v>
      </c>
      <c r="CN28" s="87" t="n">
        <v>0</v>
      </c>
      <c r="CO28" s="87" t="n">
        <v>0</v>
      </c>
      <c r="CP28" s="87" t="n">
        <v>0</v>
      </c>
      <c r="CQ28" s="87" t="n">
        <v>0</v>
      </c>
    </row>
    <row r="29" customFormat="false" ht="15.6" hidden="false" customHeight="false" outlineLevel="0" collapsed="false">
      <c r="A29" s="33" t="str">
        <f aca="false">"-"</f>
        <v>-</v>
      </c>
      <c r="B29" s="38" t="s">
        <v>109</v>
      </c>
      <c r="C29" s="35" t="str">
        <f aca="false">"30"</f>
        <v>30</v>
      </c>
      <c r="D29" s="35" t="n">
        <v>1.98</v>
      </c>
      <c r="E29" s="35" t="n">
        <v>0</v>
      </c>
      <c r="F29" s="35" t="n">
        <v>0.36</v>
      </c>
      <c r="G29" s="35" t="n">
        <v>0.36</v>
      </c>
      <c r="H29" s="35" t="n">
        <v>12.51</v>
      </c>
      <c r="I29" s="35" t="n">
        <v>58.014</v>
      </c>
      <c r="J29" s="81" t="n">
        <v>0.06</v>
      </c>
      <c r="K29" s="82" t="n">
        <v>0</v>
      </c>
      <c r="L29" s="82" t="n">
        <v>0</v>
      </c>
      <c r="M29" s="82" t="n">
        <v>0</v>
      </c>
      <c r="N29" s="82" t="n">
        <v>0.36</v>
      </c>
      <c r="O29" s="82" t="n">
        <v>9.66</v>
      </c>
      <c r="P29" s="82" t="n">
        <v>2.49</v>
      </c>
      <c r="Q29" s="82" t="n">
        <v>0</v>
      </c>
      <c r="R29" s="82" t="n">
        <v>0</v>
      </c>
      <c r="S29" s="82" t="n">
        <v>0.3</v>
      </c>
      <c r="T29" s="82" t="n">
        <v>0.75</v>
      </c>
      <c r="U29" s="82" t="n">
        <v>183</v>
      </c>
      <c r="V29" s="82" t="n">
        <v>73.5</v>
      </c>
      <c r="W29" s="82" t="n">
        <v>10.5</v>
      </c>
      <c r="X29" s="82" t="n">
        <v>14.1</v>
      </c>
      <c r="Y29" s="82" t="n">
        <v>47.4</v>
      </c>
      <c r="Z29" s="82" t="n">
        <v>1.17</v>
      </c>
      <c r="AA29" s="82" t="n">
        <v>0</v>
      </c>
      <c r="AB29" s="82" t="n">
        <v>1.5</v>
      </c>
      <c r="AC29" s="82" t="n">
        <v>0.3</v>
      </c>
      <c r="AD29" s="82" t="n">
        <v>0.42</v>
      </c>
      <c r="AE29" s="82" t="n">
        <v>0.05</v>
      </c>
      <c r="AF29" s="82" t="n">
        <v>0.02</v>
      </c>
      <c r="AG29" s="82" t="n">
        <v>0.21</v>
      </c>
      <c r="AH29" s="82" t="n">
        <v>0.6</v>
      </c>
      <c r="AI29" s="82" t="n">
        <v>0</v>
      </c>
      <c r="AJ29" s="80" t="n">
        <v>0</v>
      </c>
      <c r="AK29" s="80" t="n">
        <v>96.6</v>
      </c>
      <c r="AL29" s="80" t="n">
        <v>74.4</v>
      </c>
      <c r="AM29" s="80" t="n">
        <v>128.1</v>
      </c>
      <c r="AN29" s="80" t="n">
        <v>66.9</v>
      </c>
      <c r="AO29" s="80" t="n">
        <v>27.9</v>
      </c>
      <c r="AP29" s="80" t="n">
        <v>59.4</v>
      </c>
      <c r="AQ29" s="80" t="n">
        <v>24</v>
      </c>
      <c r="AR29" s="80" t="n">
        <v>111.3</v>
      </c>
      <c r="AS29" s="80" t="n">
        <v>89.1</v>
      </c>
      <c r="AT29" s="80" t="n">
        <v>87.3</v>
      </c>
      <c r="AU29" s="80" t="n">
        <v>139.2</v>
      </c>
      <c r="AV29" s="80" t="n">
        <v>37.2</v>
      </c>
      <c r="AW29" s="80" t="n">
        <v>93</v>
      </c>
      <c r="AX29" s="80" t="n">
        <v>467.7</v>
      </c>
      <c r="AY29" s="80" t="n">
        <v>0</v>
      </c>
      <c r="AZ29" s="80" t="n">
        <v>157.8</v>
      </c>
      <c r="BA29" s="80" t="n">
        <v>87.3</v>
      </c>
      <c r="BB29" s="80" t="n">
        <v>54</v>
      </c>
      <c r="BC29" s="80" t="n">
        <v>39</v>
      </c>
      <c r="BD29" s="80" t="n">
        <v>0</v>
      </c>
      <c r="BE29" s="80" t="n">
        <v>0</v>
      </c>
      <c r="BF29" s="80" t="n">
        <v>0</v>
      </c>
      <c r="BG29" s="80" t="n">
        <v>0</v>
      </c>
      <c r="BH29" s="80" t="n">
        <v>0</v>
      </c>
      <c r="BI29" s="80" t="n">
        <v>0</v>
      </c>
      <c r="BJ29" s="80" t="n">
        <v>0</v>
      </c>
      <c r="BK29" s="80" t="n">
        <v>0.04</v>
      </c>
      <c r="BL29" s="80" t="n">
        <v>0</v>
      </c>
      <c r="BM29" s="80" t="n">
        <v>0</v>
      </c>
      <c r="BN29" s="80" t="n">
        <v>0.01</v>
      </c>
      <c r="BO29" s="80" t="n">
        <v>0</v>
      </c>
      <c r="BP29" s="80" t="n">
        <v>0</v>
      </c>
      <c r="BQ29" s="80" t="n">
        <v>0</v>
      </c>
      <c r="BR29" s="80" t="n">
        <v>0</v>
      </c>
      <c r="BS29" s="80" t="n">
        <v>0.03</v>
      </c>
      <c r="BT29" s="80" t="n">
        <v>0</v>
      </c>
      <c r="BU29" s="80" t="n">
        <v>0</v>
      </c>
      <c r="BV29" s="80" t="n">
        <v>0.14</v>
      </c>
      <c r="BW29" s="80" t="n">
        <v>0.02</v>
      </c>
      <c r="BX29" s="80" t="n">
        <v>0</v>
      </c>
      <c r="BY29" s="80" t="n">
        <v>0</v>
      </c>
      <c r="BZ29" s="80" t="n">
        <v>0</v>
      </c>
      <c r="CA29" s="80" t="n">
        <v>0</v>
      </c>
      <c r="CB29" s="80" t="n">
        <v>14.1</v>
      </c>
      <c r="CC29" s="83"/>
      <c r="CD29" s="83"/>
      <c r="CE29" s="80" t="n">
        <v>0.25</v>
      </c>
      <c r="CF29" s="80"/>
      <c r="CG29" s="80" t="n">
        <v>2.5</v>
      </c>
      <c r="CH29" s="80" t="n">
        <v>2.5</v>
      </c>
      <c r="CI29" s="80" t="n">
        <v>2.5</v>
      </c>
      <c r="CJ29" s="80" t="n">
        <v>475</v>
      </c>
      <c r="CK29" s="80" t="n">
        <v>183</v>
      </c>
      <c r="CL29" s="80" t="n">
        <v>329</v>
      </c>
      <c r="CM29" s="80" t="n">
        <v>4.75</v>
      </c>
      <c r="CN29" s="80" t="n">
        <v>3.95</v>
      </c>
      <c r="CO29" s="80" t="n">
        <v>4.35</v>
      </c>
      <c r="CP29" s="80" t="n">
        <v>0</v>
      </c>
      <c r="CQ29" s="80" t="n">
        <v>0</v>
      </c>
    </row>
    <row r="30" customFormat="false" ht="15.6" hidden="false" customHeight="false" outlineLevel="0" collapsed="false">
      <c r="A30" s="47"/>
      <c r="B30" s="48" t="s">
        <v>182</v>
      </c>
      <c r="C30" s="49"/>
      <c r="D30" s="49" t="n">
        <f aca="false">SUM(D23:D29)</f>
        <v>24.21</v>
      </c>
      <c r="E30" s="49" t="n">
        <f aca="false">SUM(E23:E29)</f>
        <v>12.12</v>
      </c>
      <c r="F30" s="49" t="n">
        <f aca="false">SUM(F23:F29)</f>
        <v>23.92</v>
      </c>
      <c r="G30" s="49" t="n">
        <f aca="false">SUM(G23:G29)</f>
        <v>7.42</v>
      </c>
      <c r="H30" s="49" t="n">
        <f aca="false">SUM(H23:H29)</f>
        <v>101.66</v>
      </c>
      <c r="I30" s="49" t="n">
        <f aca="false">SUM(I23:I29)</f>
        <v>711.46966425</v>
      </c>
      <c r="J30" s="89" t="n">
        <v>5.52</v>
      </c>
      <c r="K30" s="89" t="n">
        <v>3.5</v>
      </c>
      <c r="L30" s="89" t="n">
        <v>0</v>
      </c>
      <c r="M30" s="89" t="n">
        <v>0</v>
      </c>
      <c r="N30" s="89" t="n">
        <v>23.74</v>
      </c>
      <c r="O30" s="89" t="n">
        <v>56.54</v>
      </c>
      <c r="P30" s="89" t="n">
        <v>10.46</v>
      </c>
      <c r="Q30" s="89" t="n">
        <v>0</v>
      </c>
      <c r="R30" s="89" t="n">
        <v>0</v>
      </c>
      <c r="S30" s="89" t="n">
        <v>1.4</v>
      </c>
      <c r="T30" s="89" t="n">
        <v>6.85</v>
      </c>
      <c r="U30" s="89" t="n">
        <v>730.86</v>
      </c>
      <c r="V30" s="89" t="n">
        <v>1289.57</v>
      </c>
      <c r="W30" s="89" t="n">
        <v>155.51</v>
      </c>
      <c r="X30" s="89" t="n">
        <v>110.17</v>
      </c>
      <c r="Y30" s="89" t="n">
        <v>349.52</v>
      </c>
      <c r="Z30" s="89" t="n">
        <v>5.02</v>
      </c>
      <c r="AA30" s="89" t="n">
        <v>44.22</v>
      </c>
      <c r="AB30" s="89" t="n">
        <v>862.63</v>
      </c>
      <c r="AC30" s="89" t="n">
        <v>239.4</v>
      </c>
      <c r="AD30" s="89" t="n">
        <v>5.02</v>
      </c>
      <c r="AE30" s="89" t="n">
        <v>0.36</v>
      </c>
      <c r="AF30" s="89" t="n">
        <v>0.3</v>
      </c>
      <c r="AG30" s="89" t="n">
        <v>6.16</v>
      </c>
      <c r="AH30" s="89" t="n">
        <v>12.27</v>
      </c>
      <c r="AI30" s="89" t="n">
        <v>16.64</v>
      </c>
      <c r="AJ30" s="12" t="n">
        <v>0</v>
      </c>
      <c r="AK30" s="12" t="n">
        <v>1010.42</v>
      </c>
      <c r="AL30" s="12" t="n">
        <v>835.26</v>
      </c>
      <c r="AM30" s="12" t="n">
        <v>1472</v>
      </c>
      <c r="AN30" s="12" t="n">
        <v>1513.09</v>
      </c>
      <c r="AO30" s="12" t="n">
        <v>429.42</v>
      </c>
      <c r="AP30" s="12" t="n">
        <v>893.92</v>
      </c>
      <c r="AQ30" s="12" t="n">
        <v>223.07</v>
      </c>
      <c r="AR30" s="12" t="n">
        <v>396.99</v>
      </c>
      <c r="AS30" s="12" t="n">
        <v>335.3</v>
      </c>
      <c r="AT30" s="12" t="n">
        <v>498.11</v>
      </c>
      <c r="AU30" s="12" t="n">
        <v>577.47</v>
      </c>
      <c r="AV30" s="12" t="n">
        <v>588.25</v>
      </c>
      <c r="AW30" s="12" t="n">
        <v>292.37</v>
      </c>
      <c r="AX30" s="12" t="n">
        <v>1471.73</v>
      </c>
      <c r="AY30" s="12" t="n">
        <v>0</v>
      </c>
      <c r="AZ30" s="12" t="n">
        <v>372.71</v>
      </c>
      <c r="BA30" s="12" t="n">
        <v>277.05</v>
      </c>
      <c r="BB30" s="12" t="n">
        <v>322.29</v>
      </c>
      <c r="BC30" s="12" t="n">
        <v>124.57</v>
      </c>
      <c r="BD30" s="12" t="n">
        <v>0.1</v>
      </c>
      <c r="BE30" s="12" t="n">
        <v>0.04</v>
      </c>
      <c r="BF30" s="12" t="n">
        <v>0.02</v>
      </c>
      <c r="BG30" s="12" t="n">
        <v>0.05</v>
      </c>
      <c r="BH30" s="12" t="n">
        <v>0.06</v>
      </c>
      <c r="BI30" s="12" t="n">
        <v>0.29</v>
      </c>
      <c r="BJ30" s="12" t="n">
        <v>0</v>
      </c>
      <c r="BK30" s="12" t="n">
        <v>1.23</v>
      </c>
      <c r="BL30" s="12" t="n">
        <v>0</v>
      </c>
      <c r="BM30" s="12" t="n">
        <v>0.46</v>
      </c>
      <c r="BN30" s="12" t="n">
        <v>0.02</v>
      </c>
      <c r="BO30" s="12" t="n">
        <v>0.03</v>
      </c>
      <c r="BP30" s="12" t="n">
        <v>0</v>
      </c>
      <c r="BQ30" s="12" t="n">
        <v>0.05</v>
      </c>
      <c r="BR30" s="12" t="n">
        <v>0.09</v>
      </c>
      <c r="BS30" s="12" t="n">
        <v>2.04</v>
      </c>
      <c r="BT30" s="12" t="n">
        <v>0</v>
      </c>
      <c r="BU30" s="12" t="n">
        <v>0</v>
      </c>
      <c r="BV30" s="12" t="n">
        <v>3.38</v>
      </c>
      <c r="BW30" s="12" t="n">
        <v>0.03</v>
      </c>
      <c r="BX30" s="12" t="n">
        <v>0</v>
      </c>
      <c r="BY30" s="12" t="n">
        <v>0</v>
      </c>
      <c r="BZ30" s="12" t="n">
        <v>0</v>
      </c>
      <c r="CA30" s="12" t="n">
        <v>0</v>
      </c>
      <c r="CB30" s="12" t="n">
        <v>742.42</v>
      </c>
      <c r="CC30" s="90"/>
      <c r="CD30" s="90"/>
      <c r="CE30" s="12" t="n">
        <v>187.99</v>
      </c>
      <c r="CF30" s="12"/>
      <c r="CG30" s="12" t="n">
        <v>175.19</v>
      </c>
      <c r="CH30" s="12" t="n">
        <v>62.1</v>
      </c>
      <c r="CI30" s="12" t="n">
        <v>118.64</v>
      </c>
      <c r="CJ30" s="12" t="n">
        <v>4143.06</v>
      </c>
      <c r="CK30" s="12" t="n">
        <v>1767.98</v>
      </c>
      <c r="CL30" s="12" t="n">
        <v>2955.52</v>
      </c>
      <c r="CM30" s="12" t="n">
        <v>146.39</v>
      </c>
      <c r="CN30" s="12" t="n">
        <v>74.88</v>
      </c>
      <c r="CO30" s="12" t="n">
        <v>110.71</v>
      </c>
      <c r="CP30" s="12" t="n">
        <v>10</v>
      </c>
      <c r="CQ30" s="12" t="n">
        <v>1.28</v>
      </c>
    </row>
    <row r="31" customFormat="false" ht="15.6" hidden="true" customHeight="false" outlineLevel="0" collapsed="false">
      <c r="A31" s="28"/>
      <c r="B31" s="53" t="s">
        <v>112</v>
      </c>
      <c r="C31" s="30"/>
      <c r="D31" s="30" t="n">
        <v>26.95</v>
      </c>
      <c r="E31" s="30" t="n">
        <v>0</v>
      </c>
      <c r="F31" s="30" t="n">
        <v>27.65</v>
      </c>
      <c r="G31" s="30" t="n">
        <v>0</v>
      </c>
      <c r="H31" s="30" t="n">
        <v>117.25</v>
      </c>
      <c r="I31" s="30" t="n">
        <v>822.5</v>
      </c>
      <c r="V31" s="69" t="n">
        <v>0</v>
      </c>
      <c r="W31" s="69" t="n">
        <v>0</v>
      </c>
      <c r="X31" s="69" t="n">
        <v>0</v>
      </c>
      <c r="Y31" s="69" t="n">
        <v>0</v>
      </c>
      <c r="Z31" s="69" t="n">
        <v>0</v>
      </c>
      <c r="AA31" s="69" t="n">
        <v>0</v>
      </c>
      <c r="AB31" s="69" t="n">
        <v>0</v>
      </c>
      <c r="AC31" s="69" t="n">
        <v>245</v>
      </c>
      <c r="AD31" s="69" t="n">
        <v>0</v>
      </c>
      <c r="AE31" s="69" t="n">
        <v>0.42</v>
      </c>
      <c r="AF31" s="69" t="n">
        <v>0.49</v>
      </c>
      <c r="AI31" s="69" t="n">
        <v>21</v>
      </c>
      <c r="CI31" s="70" t="n">
        <v>0</v>
      </c>
      <c r="CL31" s="70" t="n">
        <v>0</v>
      </c>
      <c r="CO31" s="70" t="n">
        <v>0</v>
      </c>
    </row>
    <row r="32" customFormat="false" ht="15.6" hidden="true" customHeight="false" outlineLevel="0" collapsed="false">
      <c r="A32" s="28"/>
      <c r="B32" s="53" t="s">
        <v>113</v>
      </c>
      <c r="C32" s="30"/>
      <c r="D32" s="30" t="n">
        <f aca="false">D30-D31</f>
        <v>-2.74</v>
      </c>
      <c r="E32" s="30" t="n">
        <f aca="false">E30-E31</f>
        <v>12.12</v>
      </c>
      <c r="F32" s="30" t="n">
        <f aca="false">F30-F31</f>
        <v>-3.73</v>
      </c>
      <c r="G32" s="30" t="n">
        <f aca="false">G30-G31</f>
        <v>7.42</v>
      </c>
      <c r="H32" s="30" t="n">
        <f aca="false">H30-H31</f>
        <v>-15.59</v>
      </c>
      <c r="I32" s="30" t="n">
        <f aca="false">I30-I31</f>
        <v>-111.03033575</v>
      </c>
      <c r="V32" s="69" t="n">
        <f aca="false">V30-V31</f>
        <v>1289.57</v>
      </c>
      <c r="W32" s="69" t="n">
        <f aca="false">W30-W31</f>
        <v>155.51</v>
      </c>
      <c r="X32" s="69" t="n">
        <f aca="false">X30-X31</f>
        <v>110.17</v>
      </c>
      <c r="Y32" s="69" t="n">
        <f aca="false">Y30-Y31</f>
        <v>349.52</v>
      </c>
      <c r="Z32" s="69" t="n">
        <f aca="false">Z30-Z31</f>
        <v>5.02</v>
      </c>
      <c r="AA32" s="69" t="n">
        <f aca="false">AA30-AA31</f>
        <v>44.22</v>
      </c>
      <c r="AB32" s="69" t="n">
        <f aca="false">AB30-AB31</f>
        <v>862.63</v>
      </c>
      <c r="AC32" s="69" t="n">
        <f aca="false">AC30-AC31</f>
        <v>-5.59999999999997</v>
      </c>
      <c r="AD32" s="69" t="n">
        <f aca="false">AD30-AD31</f>
        <v>5.02</v>
      </c>
      <c r="AE32" s="69" t="n">
        <f aca="false">AE30-AE31</f>
        <v>-0.06</v>
      </c>
      <c r="AF32" s="69" t="n">
        <f aca="false">AF30-AF31</f>
        <v>-0.19</v>
      </c>
      <c r="AI32" s="69" t="n">
        <f aca="false">AI30-AI31</f>
        <v>-4.36</v>
      </c>
      <c r="CI32" s="70" t="n">
        <f aca="false">CI30-CI31</f>
        <v>118.64</v>
      </c>
      <c r="CL32" s="70" t="n">
        <f aca="false">CL30-CL31</f>
        <v>2955.52</v>
      </c>
      <c r="CO32" s="70" t="n">
        <f aca="false">CO30-CO31</f>
        <v>110.71</v>
      </c>
    </row>
    <row r="33" customFormat="false" ht="12.6" hidden="true" customHeight="true" outlineLevel="0" collapsed="false">
      <c r="A33" s="28"/>
      <c r="B33" s="53" t="s">
        <v>114</v>
      </c>
      <c r="C33" s="30"/>
      <c r="D33" s="30" t="n">
        <v>17</v>
      </c>
      <c r="E33" s="30"/>
      <c r="F33" s="30" t="n">
        <v>26</v>
      </c>
      <c r="G33" s="30"/>
      <c r="H33" s="30" t="n">
        <v>57</v>
      </c>
      <c r="I33" s="30"/>
    </row>
    <row r="34" customFormat="false" ht="11.4" hidden="false" customHeight="true" outlineLevel="0" collapsed="false">
      <c r="A34" s="28"/>
      <c r="B34" s="53"/>
      <c r="C34" s="30"/>
      <c r="D34" s="30"/>
      <c r="E34" s="30"/>
      <c r="F34" s="30"/>
      <c r="G34" s="30"/>
      <c r="H34" s="30"/>
      <c r="I34" s="30"/>
    </row>
    <row r="35" customFormat="false" ht="15.6" hidden="false" customHeight="true" outlineLevel="0" collapsed="false">
      <c r="A35" s="28"/>
      <c r="B35" s="29" t="s">
        <v>131</v>
      </c>
      <c r="C35" s="54" t="s">
        <v>116</v>
      </c>
      <c r="D35" s="22" t="s">
        <v>117</v>
      </c>
      <c r="E35" s="22"/>
      <c r="F35" s="22" t="s">
        <v>118</v>
      </c>
      <c r="G35" s="22"/>
      <c r="H35" s="55" t="s">
        <v>119</v>
      </c>
      <c r="I35" s="55" t="s">
        <v>120</v>
      </c>
      <c r="J35" s="81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3"/>
      <c r="CD35" s="83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</row>
    <row r="36" customFormat="false" ht="15.6" hidden="false" customHeight="false" outlineLevel="0" collapsed="false">
      <c r="A36" s="33"/>
      <c r="B36" s="34" t="s">
        <v>173</v>
      </c>
      <c r="C36" s="35"/>
      <c r="D36" s="35"/>
      <c r="E36" s="35"/>
      <c r="F36" s="35"/>
      <c r="G36" s="35"/>
      <c r="H36" s="35"/>
      <c r="I36" s="35"/>
      <c r="J36" s="81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3"/>
      <c r="CD36" s="83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</row>
    <row r="37" customFormat="false" ht="15.6" hidden="false" customHeight="false" outlineLevel="0" collapsed="false">
      <c r="A37" s="33" t="s">
        <v>190</v>
      </c>
      <c r="B37" s="38" t="s">
        <v>191</v>
      </c>
      <c r="C37" s="35" t="s">
        <v>106</v>
      </c>
      <c r="D37" s="35" t="n">
        <v>1.97</v>
      </c>
      <c r="E37" s="35" t="n">
        <v>0</v>
      </c>
      <c r="F37" s="35" t="n">
        <v>4.34</v>
      </c>
      <c r="G37" s="35" t="n">
        <v>4.33</v>
      </c>
      <c r="H37" s="35" t="n">
        <v>15.02</v>
      </c>
      <c r="I37" s="35" t="n">
        <v>104.93762</v>
      </c>
      <c r="J37" s="85" t="n">
        <v>0.93</v>
      </c>
      <c r="K37" s="86" t="n">
        <v>2.6</v>
      </c>
      <c r="L37" s="86" t="n">
        <v>0</v>
      </c>
      <c r="M37" s="86" t="n">
        <v>0</v>
      </c>
      <c r="N37" s="86" t="n">
        <v>2.66</v>
      </c>
      <c r="O37" s="86" t="n">
        <v>10.63</v>
      </c>
      <c r="P37" s="86" t="n">
        <v>1.73</v>
      </c>
      <c r="Q37" s="86" t="n">
        <v>0</v>
      </c>
      <c r="R37" s="86" t="n">
        <v>0</v>
      </c>
      <c r="S37" s="86" t="n">
        <v>0.3</v>
      </c>
      <c r="T37" s="86" t="n">
        <v>1.82</v>
      </c>
      <c r="U37" s="86" t="n">
        <v>296.16</v>
      </c>
      <c r="V37" s="86" t="n">
        <v>364.56</v>
      </c>
      <c r="W37" s="86" t="n">
        <v>19.56</v>
      </c>
      <c r="X37" s="86" t="n">
        <v>20.68</v>
      </c>
      <c r="Y37" s="86" t="n">
        <v>58.27</v>
      </c>
      <c r="Z37" s="86" t="n">
        <v>0.77</v>
      </c>
      <c r="AA37" s="86" t="n">
        <v>2.4</v>
      </c>
      <c r="AB37" s="86" t="n">
        <v>1165.76</v>
      </c>
      <c r="AC37" s="86" t="n">
        <v>246.68</v>
      </c>
      <c r="AD37" s="86" t="n">
        <v>1.96</v>
      </c>
      <c r="AE37" s="86" t="n">
        <v>0.07</v>
      </c>
      <c r="AF37" s="86" t="n">
        <v>0.05</v>
      </c>
      <c r="AG37" s="86" t="n">
        <v>0.82</v>
      </c>
      <c r="AH37" s="86" t="n">
        <v>1.47</v>
      </c>
      <c r="AI37" s="86" t="n">
        <v>5.77</v>
      </c>
      <c r="AJ37" s="87" t="n">
        <v>0</v>
      </c>
      <c r="AK37" s="87" t="n">
        <v>74.83</v>
      </c>
      <c r="AL37" s="87" t="n">
        <v>70.69</v>
      </c>
      <c r="AM37" s="87" t="n">
        <v>117.28</v>
      </c>
      <c r="AN37" s="87" t="n">
        <v>115.21</v>
      </c>
      <c r="AO37" s="87" t="n">
        <v>31.21</v>
      </c>
      <c r="AP37" s="87" t="n">
        <v>68.74</v>
      </c>
      <c r="AQ37" s="87" t="n">
        <v>25.08</v>
      </c>
      <c r="AR37" s="87" t="n">
        <v>76.03</v>
      </c>
      <c r="AS37" s="87" t="n">
        <v>93.51</v>
      </c>
      <c r="AT37" s="87" t="n">
        <v>146.13</v>
      </c>
      <c r="AU37" s="87" t="n">
        <v>148.49</v>
      </c>
      <c r="AV37" s="87" t="n">
        <v>42.13</v>
      </c>
      <c r="AW37" s="87" t="n">
        <v>74.38</v>
      </c>
      <c r="AX37" s="87" t="n">
        <v>395.5</v>
      </c>
      <c r="AY37" s="87" t="n">
        <v>0</v>
      </c>
      <c r="AZ37" s="87" t="n">
        <v>88.7</v>
      </c>
      <c r="BA37" s="87" t="n">
        <v>67.53</v>
      </c>
      <c r="BB37" s="87" t="n">
        <v>53.51</v>
      </c>
      <c r="BC37" s="87" t="n">
        <v>26.21</v>
      </c>
      <c r="BD37" s="87" t="n">
        <v>0</v>
      </c>
      <c r="BE37" s="87" t="n">
        <v>0</v>
      </c>
      <c r="BF37" s="87" t="n">
        <v>0</v>
      </c>
      <c r="BG37" s="87" t="n">
        <v>0</v>
      </c>
      <c r="BH37" s="87" t="n">
        <v>0</v>
      </c>
      <c r="BI37" s="87" t="n">
        <v>0</v>
      </c>
      <c r="BJ37" s="87" t="n">
        <v>0</v>
      </c>
      <c r="BK37" s="87" t="n">
        <v>0.27</v>
      </c>
      <c r="BL37" s="87" t="n">
        <v>0</v>
      </c>
      <c r="BM37" s="87" t="n">
        <v>0.15</v>
      </c>
      <c r="BN37" s="87" t="n">
        <v>0.01</v>
      </c>
      <c r="BO37" s="87" t="n">
        <v>0.02</v>
      </c>
      <c r="BP37" s="87" t="n">
        <v>0</v>
      </c>
      <c r="BQ37" s="87" t="n">
        <v>0</v>
      </c>
      <c r="BR37" s="87" t="n">
        <v>0</v>
      </c>
      <c r="BS37" s="87" t="n">
        <v>0.93</v>
      </c>
      <c r="BT37" s="87" t="n">
        <v>0</v>
      </c>
      <c r="BU37" s="87" t="n">
        <v>0</v>
      </c>
      <c r="BV37" s="87" t="n">
        <v>2.43</v>
      </c>
      <c r="BW37" s="87" t="n">
        <v>0</v>
      </c>
      <c r="BX37" s="87" t="n">
        <v>0</v>
      </c>
      <c r="BY37" s="87" t="n">
        <v>0</v>
      </c>
      <c r="BZ37" s="87" t="n">
        <v>0</v>
      </c>
      <c r="CA37" s="87" t="n">
        <v>0</v>
      </c>
      <c r="CB37" s="87" t="n">
        <v>232.74</v>
      </c>
      <c r="CC37" s="88"/>
      <c r="CD37" s="88"/>
      <c r="CE37" s="87" t="n">
        <v>196.69</v>
      </c>
      <c r="CF37" s="87"/>
      <c r="CG37" s="87" t="n">
        <v>24.24</v>
      </c>
      <c r="CH37" s="87" t="n">
        <v>15.72</v>
      </c>
      <c r="CI37" s="87" t="n">
        <v>19.98</v>
      </c>
      <c r="CJ37" s="87" t="n">
        <v>983.73</v>
      </c>
      <c r="CK37" s="87" t="n">
        <v>490.89</v>
      </c>
      <c r="CL37" s="87" t="n">
        <v>737.31</v>
      </c>
      <c r="CM37" s="87" t="n">
        <v>46.55</v>
      </c>
      <c r="CN37" s="87" t="n">
        <v>22.86</v>
      </c>
      <c r="CO37" s="87" t="n">
        <v>34.7</v>
      </c>
      <c r="CP37" s="87" t="n">
        <v>0</v>
      </c>
      <c r="CQ37" s="87" t="n">
        <v>0.4</v>
      </c>
    </row>
    <row r="38" customFormat="false" ht="15.6" hidden="false" customHeight="false" outlineLevel="0" collapsed="false">
      <c r="A38" s="33" t="str">
        <f aca="false">"ттк 466"</f>
        <v>ттк 466</v>
      </c>
      <c r="B38" s="38" t="s">
        <v>192</v>
      </c>
      <c r="C38" s="35" t="str">
        <f aca="false">"100"</f>
        <v>100</v>
      </c>
      <c r="D38" s="35" t="n">
        <v>10.54</v>
      </c>
      <c r="E38" s="35" t="n">
        <v>11.56</v>
      </c>
      <c r="F38" s="35" t="n">
        <v>14.63</v>
      </c>
      <c r="G38" s="35" t="n">
        <v>2.22</v>
      </c>
      <c r="H38" s="35" t="n">
        <v>11.06</v>
      </c>
      <c r="I38" s="36" t="n">
        <v>220.62</v>
      </c>
      <c r="J38" s="85" t="n">
        <v>7.24</v>
      </c>
      <c r="K38" s="86" t="n">
        <v>1.3</v>
      </c>
      <c r="L38" s="86" t="n">
        <v>0</v>
      </c>
      <c r="M38" s="86" t="n">
        <v>0</v>
      </c>
      <c r="N38" s="86" t="n">
        <v>1.63</v>
      </c>
      <c r="O38" s="86" t="n">
        <v>8.3</v>
      </c>
      <c r="P38" s="86" t="n">
        <v>1.13</v>
      </c>
      <c r="Q38" s="86" t="n">
        <v>0</v>
      </c>
      <c r="R38" s="86" t="n">
        <v>0</v>
      </c>
      <c r="S38" s="86" t="n">
        <v>0.09</v>
      </c>
      <c r="T38" s="86" t="n">
        <v>2.14</v>
      </c>
      <c r="U38" s="86" t="n">
        <v>503.31</v>
      </c>
      <c r="V38" s="86" t="n">
        <v>248.7</v>
      </c>
      <c r="W38" s="86" t="n">
        <v>17.31</v>
      </c>
      <c r="X38" s="86" t="n">
        <v>24.53</v>
      </c>
      <c r="Y38" s="86" t="n">
        <v>132.48</v>
      </c>
      <c r="Z38" s="86" t="n">
        <v>1.78</v>
      </c>
      <c r="AA38" s="86" t="n">
        <v>0</v>
      </c>
      <c r="AB38" s="86" t="n">
        <v>0</v>
      </c>
      <c r="AC38" s="86" t="n">
        <v>4.75</v>
      </c>
      <c r="AD38" s="86" t="n">
        <v>1.51</v>
      </c>
      <c r="AE38" s="86" t="n">
        <v>0.32</v>
      </c>
      <c r="AF38" s="86" t="n">
        <v>0.1</v>
      </c>
      <c r="AG38" s="86" t="n">
        <v>1.81</v>
      </c>
      <c r="AH38" s="86" t="n">
        <v>5.24</v>
      </c>
      <c r="AI38" s="86" t="n">
        <v>0.98</v>
      </c>
      <c r="AJ38" s="87" t="n">
        <v>0</v>
      </c>
      <c r="AK38" s="87" t="n">
        <v>694.76</v>
      </c>
      <c r="AL38" s="87" t="n">
        <v>556.27</v>
      </c>
      <c r="AM38" s="87" t="n">
        <v>945.18</v>
      </c>
      <c r="AN38" s="87" t="n">
        <v>969.53</v>
      </c>
      <c r="AO38" s="87" t="n">
        <v>277.79</v>
      </c>
      <c r="AP38" s="87" t="n">
        <v>545.35</v>
      </c>
      <c r="AQ38" s="87" t="n">
        <v>148.94</v>
      </c>
      <c r="AR38" s="87" t="n">
        <v>515.97</v>
      </c>
      <c r="AS38" s="87" t="n">
        <v>604.69</v>
      </c>
      <c r="AT38" s="87" t="n">
        <v>659.04</v>
      </c>
      <c r="AU38" s="87" t="n">
        <v>1008.03</v>
      </c>
      <c r="AV38" s="87" t="n">
        <v>448.5</v>
      </c>
      <c r="AW38" s="87" t="n">
        <v>563.14</v>
      </c>
      <c r="AX38" s="87" t="n">
        <v>1692.63</v>
      </c>
      <c r="AY38" s="87" t="n">
        <v>127.84</v>
      </c>
      <c r="AZ38" s="87" t="n">
        <v>401.42</v>
      </c>
      <c r="BA38" s="87" t="n">
        <v>452.56</v>
      </c>
      <c r="BB38" s="87" t="n">
        <v>377.13</v>
      </c>
      <c r="BC38" s="87" t="n">
        <v>150.22</v>
      </c>
      <c r="BD38" s="87" t="n">
        <v>0</v>
      </c>
      <c r="BE38" s="87" t="n">
        <v>0</v>
      </c>
      <c r="BF38" s="87" t="n">
        <v>0</v>
      </c>
      <c r="BG38" s="87" t="n">
        <v>0</v>
      </c>
      <c r="BH38" s="87" t="n">
        <v>0</v>
      </c>
      <c r="BI38" s="87" t="n">
        <v>0</v>
      </c>
      <c r="BJ38" s="87" t="n">
        <v>0</v>
      </c>
      <c r="BK38" s="87" t="n">
        <v>0.11</v>
      </c>
      <c r="BL38" s="87" t="n">
        <v>0</v>
      </c>
      <c r="BM38" s="87" t="n">
        <v>0.07</v>
      </c>
      <c r="BN38" s="87" t="n">
        <v>0.01</v>
      </c>
      <c r="BO38" s="87" t="n">
        <v>0.01</v>
      </c>
      <c r="BP38" s="87" t="n">
        <v>0</v>
      </c>
      <c r="BQ38" s="87" t="n">
        <v>0</v>
      </c>
      <c r="BR38" s="87" t="n">
        <v>0</v>
      </c>
      <c r="BS38" s="87" t="n">
        <v>0.42</v>
      </c>
      <c r="BT38" s="87" t="n">
        <v>0</v>
      </c>
      <c r="BU38" s="87" t="n">
        <v>0</v>
      </c>
      <c r="BV38" s="87" t="n">
        <v>1.19</v>
      </c>
      <c r="BW38" s="87" t="n">
        <v>0</v>
      </c>
      <c r="BX38" s="87" t="n">
        <v>0</v>
      </c>
      <c r="BY38" s="87" t="n">
        <v>0</v>
      </c>
      <c r="BZ38" s="87" t="n">
        <v>0</v>
      </c>
      <c r="CA38" s="87" t="n">
        <v>0</v>
      </c>
      <c r="CB38" s="87" t="n">
        <v>75.65</v>
      </c>
      <c r="CC38" s="88"/>
      <c r="CD38" s="88"/>
      <c r="CE38" s="87" t="n">
        <v>0</v>
      </c>
      <c r="CF38" s="87"/>
      <c r="CG38" s="87" t="n">
        <v>45.41</v>
      </c>
      <c r="CH38" s="87" t="n">
        <v>22.35</v>
      </c>
      <c r="CI38" s="87" t="n">
        <v>33.88</v>
      </c>
      <c r="CJ38" s="87" t="n">
        <v>2712.03</v>
      </c>
      <c r="CK38" s="87" t="n">
        <v>1584.01</v>
      </c>
      <c r="CL38" s="87" t="n">
        <v>2148.02</v>
      </c>
      <c r="CM38" s="87" t="n">
        <v>19.19</v>
      </c>
      <c r="CN38" s="87" t="n">
        <v>13.41</v>
      </c>
      <c r="CO38" s="87" t="n">
        <v>16.3</v>
      </c>
      <c r="CP38" s="87" t="n">
        <v>0</v>
      </c>
      <c r="CQ38" s="87" t="n">
        <v>1</v>
      </c>
    </row>
    <row r="39" customFormat="false" ht="15.6" hidden="false" customHeight="false" outlineLevel="0" collapsed="false">
      <c r="A39" s="33" t="s">
        <v>193</v>
      </c>
      <c r="B39" s="38" t="s">
        <v>194</v>
      </c>
      <c r="C39" s="35" t="str">
        <f aca="false">"150"</f>
        <v>150</v>
      </c>
      <c r="D39" s="35" t="n">
        <v>6.67</v>
      </c>
      <c r="E39" s="35" t="n">
        <v>2</v>
      </c>
      <c r="F39" s="35" t="n">
        <v>4.68</v>
      </c>
      <c r="G39" s="35" t="n">
        <v>0.6</v>
      </c>
      <c r="H39" s="35" t="n">
        <v>29.26</v>
      </c>
      <c r="I39" s="35" t="n">
        <v>185.879137125</v>
      </c>
      <c r="J39" s="85" t="n">
        <v>3.01</v>
      </c>
      <c r="K39" s="86" t="n">
        <v>0.08</v>
      </c>
      <c r="L39" s="86" t="n">
        <v>0</v>
      </c>
      <c r="M39" s="86" t="n">
        <v>0</v>
      </c>
      <c r="N39" s="86" t="n">
        <v>0.75</v>
      </c>
      <c r="O39" s="86" t="n">
        <v>27.03</v>
      </c>
      <c r="P39" s="86" t="n">
        <v>1.48</v>
      </c>
      <c r="Q39" s="86" t="n">
        <v>0</v>
      </c>
      <c r="R39" s="86" t="n">
        <v>0</v>
      </c>
      <c r="S39" s="86" t="n">
        <v>0.15</v>
      </c>
      <c r="T39" s="86" t="n">
        <v>0.99</v>
      </c>
      <c r="U39" s="86" t="n">
        <v>229.32</v>
      </c>
      <c r="V39" s="86" t="n">
        <v>49.83</v>
      </c>
      <c r="W39" s="86" t="n">
        <v>75.34</v>
      </c>
      <c r="X39" s="86" t="n">
        <v>9.77</v>
      </c>
      <c r="Y39" s="86" t="n">
        <v>73.58</v>
      </c>
      <c r="Z39" s="86" t="n">
        <v>0.67</v>
      </c>
      <c r="AA39" s="86" t="n">
        <v>18.45</v>
      </c>
      <c r="AB39" s="86" t="n">
        <v>19.2</v>
      </c>
      <c r="AC39" s="86" t="n">
        <v>34.73</v>
      </c>
      <c r="AD39" s="86" t="n">
        <v>0.8</v>
      </c>
      <c r="AE39" s="86" t="n">
        <v>0.04</v>
      </c>
      <c r="AF39" s="86" t="n">
        <v>0.04</v>
      </c>
      <c r="AG39" s="86" t="n">
        <v>0.37</v>
      </c>
      <c r="AH39" s="86" t="n">
        <v>1.93</v>
      </c>
      <c r="AI39" s="86" t="n">
        <v>0.02</v>
      </c>
      <c r="AJ39" s="87" t="n">
        <v>0</v>
      </c>
      <c r="AK39" s="87" t="n">
        <v>319.39</v>
      </c>
      <c r="AL39" s="87" t="n">
        <v>273.3</v>
      </c>
      <c r="AM39" s="87" t="n">
        <v>519.63</v>
      </c>
      <c r="AN39" s="87" t="n">
        <v>223.12</v>
      </c>
      <c r="AO39" s="87" t="n">
        <v>107.56</v>
      </c>
      <c r="AP39" s="87" t="n">
        <v>205.33</v>
      </c>
      <c r="AQ39" s="87" t="n">
        <v>94.83</v>
      </c>
      <c r="AR39" s="87" t="n">
        <v>316.23</v>
      </c>
      <c r="AS39" s="87" t="n">
        <v>200.25</v>
      </c>
      <c r="AT39" s="87" t="n">
        <v>238.13</v>
      </c>
      <c r="AU39" s="87" t="n">
        <v>261.75</v>
      </c>
      <c r="AV39" s="87" t="n">
        <v>138.52</v>
      </c>
      <c r="AW39" s="87" t="n">
        <v>190.91</v>
      </c>
      <c r="AX39" s="87" t="n">
        <v>1725.13</v>
      </c>
      <c r="AY39" s="87" t="n">
        <v>0</v>
      </c>
      <c r="AZ39" s="87" t="n">
        <v>621.22</v>
      </c>
      <c r="BA39" s="87" t="n">
        <v>313.13</v>
      </c>
      <c r="BB39" s="87" t="n">
        <v>209.62</v>
      </c>
      <c r="BC39" s="87" t="n">
        <v>103.45</v>
      </c>
      <c r="BD39" s="87" t="n">
        <v>0.09</v>
      </c>
      <c r="BE39" s="87" t="n">
        <v>0.05</v>
      </c>
      <c r="BF39" s="87" t="n">
        <v>0.05</v>
      </c>
      <c r="BG39" s="87" t="n">
        <v>0.12</v>
      </c>
      <c r="BH39" s="87" t="n">
        <v>0.14</v>
      </c>
      <c r="BI39" s="87" t="n">
        <v>0.48</v>
      </c>
      <c r="BJ39" s="87" t="n">
        <v>0.03</v>
      </c>
      <c r="BK39" s="87" t="n">
        <v>1.26</v>
      </c>
      <c r="BL39" s="87" t="n">
        <v>0.01</v>
      </c>
      <c r="BM39" s="87" t="n">
        <v>0.33</v>
      </c>
      <c r="BN39" s="87" t="n">
        <v>0.01</v>
      </c>
      <c r="BO39" s="87" t="n">
        <v>0</v>
      </c>
      <c r="BP39" s="87" t="n">
        <v>0</v>
      </c>
      <c r="BQ39" s="87" t="n">
        <v>0.08</v>
      </c>
      <c r="BR39" s="87" t="n">
        <v>0.13</v>
      </c>
      <c r="BS39" s="87" t="n">
        <v>0.94</v>
      </c>
      <c r="BT39" s="87" t="n">
        <v>0</v>
      </c>
      <c r="BU39" s="87" t="n">
        <v>0</v>
      </c>
      <c r="BV39" s="87" t="n">
        <v>0.28</v>
      </c>
      <c r="BW39" s="87" t="n">
        <v>0.01</v>
      </c>
      <c r="BX39" s="87" t="n">
        <v>0</v>
      </c>
      <c r="BY39" s="87" t="n">
        <v>0</v>
      </c>
      <c r="BZ39" s="87" t="n">
        <v>0</v>
      </c>
      <c r="CA39" s="87" t="n">
        <v>0</v>
      </c>
      <c r="CB39" s="87" t="n">
        <v>132.59</v>
      </c>
      <c r="CC39" s="88"/>
      <c r="CD39" s="88"/>
      <c r="CE39" s="87" t="n">
        <v>21.65</v>
      </c>
      <c r="CF39" s="87"/>
      <c r="CG39" s="87" t="n">
        <v>18.7</v>
      </c>
      <c r="CH39" s="87" t="n">
        <v>11.09</v>
      </c>
      <c r="CI39" s="87" t="n">
        <v>14.9</v>
      </c>
      <c r="CJ39" s="87" t="n">
        <v>973.4</v>
      </c>
      <c r="CK39" s="87" t="n">
        <v>727.22</v>
      </c>
      <c r="CL39" s="87" t="n">
        <v>850.31</v>
      </c>
      <c r="CM39" s="87" t="n">
        <v>36.78</v>
      </c>
      <c r="CN39" s="87" t="n">
        <v>20.94</v>
      </c>
      <c r="CO39" s="87" t="n">
        <v>28.86</v>
      </c>
      <c r="CP39" s="87" t="n">
        <v>0</v>
      </c>
      <c r="CQ39" s="87" t="n">
        <v>0.38</v>
      </c>
    </row>
    <row r="40" customFormat="false" ht="15.6" hidden="false" customHeight="false" outlineLevel="0" collapsed="false">
      <c r="A40" s="33" t="s">
        <v>195</v>
      </c>
      <c r="B40" s="38" t="s">
        <v>196</v>
      </c>
      <c r="C40" s="35" t="str">
        <f aca="false">"200"</f>
        <v>200</v>
      </c>
      <c r="D40" s="35" t="n">
        <v>0.41</v>
      </c>
      <c r="E40" s="35" t="n">
        <v>0</v>
      </c>
      <c r="F40" s="35" t="n">
        <v>0.17</v>
      </c>
      <c r="G40" s="35" t="n">
        <v>0.17</v>
      </c>
      <c r="H40" s="35" t="n">
        <v>17.65</v>
      </c>
      <c r="I40" s="35" t="n">
        <v>68.79307</v>
      </c>
      <c r="J40" s="85" t="n">
        <v>0.05</v>
      </c>
      <c r="K40" s="86" t="n">
        <v>0</v>
      </c>
      <c r="L40" s="86" t="n">
        <v>0</v>
      </c>
      <c r="M40" s="86" t="n">
        <v>0</v>
      </c>
      <c r="N40" s="86" t="n">
        <v>15.66</v>
      </c>
      <c r="O40" s="86" t="n">
        <v>0.45</v>
      </c>
      <c r="P40" s="86" t="n">
        <v>1.54</v>
      </c>
      <c r="Q40" s="86" t="n">
        <v>0</v>
      </c>
      <c r="R40" s="86" t="n">
        <v>0</v>
      </c>
      <c r="S40" s="86" t="n">
        <v>0.4</v>
      </c>
      <c r="T40" s="86" t="n">
        <v>0.41</v>
      </c>
      <c r="U40" s="86" t="n">
        <v>11.24</v>
      </c>
      <c r="V40" s="86" t="n">
        <v>195.38</v>
      </c>
      <c r="W40" s="86" t="n">
        <v>14.26</v>
      </c>
      <c r="X40" s="86" t="n">
        <v>8.41</v>
      </c>
      <c r="Y40" s="86" t="n">
        <v>10.88</v>
      </c>
      <c r="Z40" s="86" t="n">
        <v>1.04</v>
      </c>
      <c r="AA40" s="86" t="n">
        <v>0</v>
      </c>
      <c r="AB40" s="86" t="n">
        <v>168.3</v>
      </c>
      <c r="AC40" s="86" t="n">
        <v>31.15</v>
      </c>
      <c r="AD40" s="86" t="n">
        <v>0.36</v>
      </c>
      <c r="AE40" s="86" t="n">
        <v>0.01</v>
      </c>
      <c r="AF40" s="86" t="n">
        <v>0.02</v>
      </c>
      <c r="AG40" s="86" t="n">
        <v>0.23</v>
      </c>
      <c r="AH40" s="86" t="n">
        <v>0.36</v>
      </c>
      <c r="AI40" s="86" t="n">
        <v>1.68</v>
      </c>
      <c r="AJ40" s="87" t="n">
        <v>0</v>
      </c>
      <c r="AK40" s="87" t="n">
        <v>4.71</v>
      </c>
      <c r="AL40" s="87" t="n">
        <v>5.1</v>
      </c>
      <c r="AM40" s="87" t="n">
        <v>7.45</v>
      </c>
      <c r="AN40" s="87" t="n">
        <v>7.06</v>
      </c>
      <c r="AO40" s="87" t="n">
        <v>1.18</v>
      </c>
      <c r="AP40" s="87" t="n">
        <v>4.31</v>
      </c>
      <c r="AQ40" s="87" t="n">
        <v>1.18</v>
      </c>
      <c r="AR40" s="87" t="n">
        <v>3.53</v>
      </c>
      <c r="AS40" s="87" t="n">
        <v>6.67</v>
      </c>
      <c r="AT40" s="87" t="n">
        <v>3.92</v>
      </c>
      <c r="AU40" s="87" t="n">
        <v>30.59</v>
      </c>
      <c r="AV40" s="87" t="n">
        <v>2.75</v>
      </c>
      <c r="AW40" s="87" t="n">
        <v>5.49</v>
      </c>
      <c r="AX40" s="87" t="n">
        <v>16.47</v>
      </c>
      <c r="AY40" s="87" t="n">
        <v>0</v>
      </c>
      <c r="AZ40" s="87" t="n">
        <v>5.1</v>
      </c>
      <c r="BA40" s="87" t="n">
        <v>6.28</v>
      </c>
      <c r="BB40" s="87" t="n">
        <v>2.35</v>
      </c>
      <c r="BC40" s="87" t="n">
        <v>1.96</v>
      </c>
      <c r="BD40" s="87" t="n">
        <v>0</v>
      </c>
      <c r="BE40" s="87" t="n">
        <v>0</v>
      </c>
      <c r="BF40" s="87" t="n">
        <v>0</v>
      </c>
      <c r="BG40" s="87" t="n">
        <v>0</v>
      </c>
      <c r="BH40" s="87" t="n">
        <v>0</v>
      </c>
      <c r="BI40" s="87" t="n">
        <v>0</v>
      </c>
      <c r="BJ40" s="87" t="n">
        <v>0</v>
      </c>
      <c r="BK40" s="87" t="n">
        <v>0</v>
      </c>
      <c r="BL40" s="87" t="n">
        <v>0</v>
      </c>
      <c r="BM40" s="87" t="n">
        <v>0</v>
      </c>
      <c r="BN40" s="87" t="n">
        <v>0</v>
      </c>
      <c r="BO40" s="87" t="n">
        <v>0</v>
      </c>
      <c r="BP40" s="87" t="n">
        <v>0</v>
      </c>
      <c r="BQ40" s="87" t="n">
        <v>0</v>
      </c>
      <c r="BR40" s="87" t="n">
        <v>0</v>
      </c>
      <c r="BS40" s="87" t="n">
        <v>0</v>
      </c>
      <c r="BT40" s="87" t="n">
        <v>0</v>
      </c>
      <c r="BU40" s="87" t="n">
        <v>0</v>
      </c>
      <c r="BV40" s="87" t="n">
        <v>0</v>
      </c>
      <c r="BW40" s="87" t="n">
        <v>0</v>
      </c>
      <c r="BX40" s="87" t="n">
        <v>0</v>
      </c>
      <c r="BY40" s="87" t="n">
        <v>0</v>
      </c>
      <c r="BZ40" s="87" t="n">
        <v>0</v>
      </c>
      <c r="CA40" s="87" t="n">
        <v>0</v>
      </c>
      <c r="CB40" s="87" t="n">
        <v>245.53</v>
      </c>
      <c r="CC40" s="88"/>
      <c r="CD40" s="88"/>
      <c r="CE40" s="87" t="n">
        <v>28.05</v>
      </c>
      <c r="CF40" s="87"/>
      <c r="CG40" s="87" t="n">
        <v>5.59</v>
      </c>
      <c r="CH40" s="87" t="n">
        <v>5.29</v>
      </c>
      <c r="CI40" s="87" t="n">
        <v>5.44</v>
      </c>
      <c r="CJ40" s="87" t="n">
        <v>575</v>
      </c>
      <c r="CK40" s="87" t="n">
        <v>256.75</v>
      </c>
      <c r="CL40" s="87" t="n">
        <v>415.88</v>
      </c>
      <c r="CM40" s="87" t="n">
        <v>66.82</v>
      </c>
      <c r="CN40" s="87" t="n">
        <v>47.42</v>
      </c>
      <c r="CO40" s="87" t="n">
        <v>57.12</v>
      </c>
      <c r="CP40" s="87" t="n">
        <v>10</v>
      </c>
      <c r="CQ40" s="87" t="n">
        <v>0</v>
      </c>
    </row>
    <row r="41" customFormat="false" ht="15.6" hidden="false" customHeight="false" outlineLevel="0" collapsed="false">
      <c r="A41" s="33" t="str">
        <f aca="false">"-"</f>
        <v>-</v>
      </c>
      <c r="B41" s="38" t="s">
        <v>136</v>
      </c>
      <c r="C41" s="35" t="str">
        <f aca="false">"30"</f>
        <v>30</v>
      </c>
      <c r="D41" s="36" t="n">
        <v>1.98</v>
      </c>
      <c r="E41" s="36" t="n">
        <v>0</v>
      </c>
      <c r="F41" s="36" t="n">
        <v>0.2</v>
      </c>
      <c r="G41" s="36" t="n">
        <v>0.2</v>
      </c>
      <c r="H41" s="36" t="n">
        <v>14.07</v>
      </c>
      <c r="I41" s="36" t="n">
        <v>67.1703</v>
      </c>
      <c r="J41" s="85" t="n">
        <v>0</v>
      </c>
      <c r="K41" s="86" t="n">
        <v>0</v>
      </c>
      <c r="L41" s="86" t="n">
        <v>0</v>
      </c>
      <c r="M41" s="86" t="n">
        <v>0</v>
      </c>
      <c r="N41" s="86" t="n">
        <v>0.33</v>
      </c>
      <c r="O41" s="86" t="n">
        <v>13.68</v>
      </c>
      <c r="P41" s="86" t="n">
        <v>0.06</v>
      </c>
      <c r="Q41" s="86" t="n">
        <v>0</v>
      </c>
      <c r="R41" s="86" t="n">
        <v>0</v>
      </c>
      <c r="S41" s="86" t="n">
        <v>0</v>
      </c>
      <c r="T41" s="86" t="n">
        <v>0.54</v>
      </c>
      <c r="U41" s="86" t="n">
        <v>0</v>
      </c>
      <c r="V41" s="86" t="n">
        <v>0</v>
      </c>
      <c r="W41" s="86" t="n">
        <v>0</v>
      </c>
      <c r="X41" s="86" t="n">
        <v>0</v>
      </c>
      <c r="Y41" s="86" t="n">
        <v>0</v>
      </c>
      <c r="Z41" s="86" t="n">
        <v>0</v>
      </c>
      <c r="AA41" s="86" t="n">
        <v>0</v>
      </c>
      <c r="AB41" s="86" t="n">
        <v>0</v>
      </c>
      <c r="AC41" s="86" t="n">
        <v>0</v>
      </c>
      <c r="AD41" s="86" t="n">
        <v>0</v>
      </c>
      <c r="AE41" s="86" t="n">
        <v>0</v>
      </c>
      <c r="AF41" s="86" t="n">
        <v>0</v>
      </c>
      <c r="AG41" s="86" t="n">
        <v>0</v>
      </c>
      <c r="AH41" s="86" t="n">
        <v>0</v>
      </c>
      <c r="AI41" s="86" t="n">
        <v>0</v>
      </c>
      <c r="AJ41" s="87" t="n">
        <v>0</v>
      </c>
      <c r="AK41" s="87" t="n">
        <v>95.79</v>
      </c>
      <c r="AL41" s="87" t="n">
        <v>99.7</v>
      </c>
      <c r="AM41" s="87" t="n">
        <v>152.69</v>
      </c>
      <c r="AN41" s="87" t="n">
        <v>50.63</v>
      </c>
      <c r="AO41" s="87" t="n">
        <v>30.02</v>
      </c>
      <c r="AP41" s="87" t="n">
        <v>60.03</v>
      </c>
      <c r="AQ41" s="87" t="n">
        <v>22.71</v>
      </c>
      <c r="AR41" s="87" t="n">
        <v>108.58</v>
      </c>
      <c r="AS41" s="87" t="n">
        <v>67.34</v>
      </c>
      <c r="AT41" s="87" t="n">
        <v>93.96</v>
      </c>
      <c r="AU41" s="87" t="n">
        <v>77.52</v>
      </c>
      <c r="AV41" s="87" t="n">
        <v>40.72</v>
      </c>
      <c r="AW41" s="87" t="n">
        <v>72.04</v>
      </c>
      <c r="AX41" s="87" t="n">
        <v>602.39</v>
      </c>
      <c r="AY41" s="87" t="n">
        <v>0</v>
      </c>
      <c r="AZ41" s="87" t="n">
        <v>196.27</v>
      </c>
      <c r="BA41" s="87" t="n">
        <v>85.35</v>
      </c>
      <c r="BB41" s="87" t="n">
        <v>56.64</v>
      </c>
      <c r="BC41" s="87" t="n">
        <v>44.89</v>
      </c>
      <c r="BD41" s="87" t="n">
        <v>0</v>
      </c>
      <c r="BE41" s="87" t="n">
        <v>0</v>
      </c>
      <c r="BF41" s="87" t="n">
        <v>0</v>
      </c>
      <c r="BG41" s="87" t="n">
        <v>0</v>
      </c>
      <c r="BH41" s="87" t="n">
        <v>0</v>
      </c>
      <c r="BI41" s="87" t="n">
        <v>0</v>
      </c>
      <c r="BJ41" s="87" t="n">
        <v>0</v>
      </c>
      <c r="BK41" s="87" t="n">
        <v>0.02</v>
      </c>
      <c r="BL41" s="87" t="n">
        <v>0</v>
      </c>
      <c r="BM41" s="87" t="n">
        <v>0</v>
      </c>
      <c r="BN41" s="87" t="n">
        <v>0</v>
      </c>
      <c r="BO41" s="87" t="n">
        <v>0</v>
      </c>
      <c r="BP41" s="87" t="n">
        <v>0</v>
      </c>
      <c r="BQ41" s="87" t="n">
        <v>0</v>
      </c>
      <c r="BR41" s="87" t="n">
        <v>0</v>
      </c>
      <c r="BS41" s="87" t="n">
        <v>0.02</v>
      </c>
      <c r="BT41" s="87" t="n">
        <v>0</v>
      </c>
      <c r="BU41" s="87" t="n">
        <v>0</v>
      </c>
      <c r="BV41" s="87" t="n">
        <v>0.08</v>
      </c>
      <c r="BW41" s="87" t="n">
        <v>0</v>
      </c>
      <c r="BX41" s="87" t="n">
        <v>0</v>
      </c>
      <c r="BY41" s="87" t="n">
        <v>0</v>
      </c>
      <c r="BZ41" s="87" t="n">
        <v>0</v>
      </c>
      <c r="CA41" s="87" t="n">
        <v>0</v>
      </c>
      <c r="CB41" s="87" t="n">
        <v>11.73</v>
      </c>
      <c r="CC41" s="88"/>
      <c r="CD41" s="88"/>
      <c r="CE41" s="87" t="n">
        <v>0</v>
      </c>
      <c r="CF41" s="87"/>
      <c r="CG41" s="87" t="n">
        <v>0</v>
      </c>
      <c r="CH41" s="87" t="n">
        <v>0</v>
      </c>
      <c r="CI41" s="87" t="n">
        <v>0</v>
      </c>
      <c r="CJ41" s="87" t="n">
        <v>950</v>
      </c>
      <c r="CK41" s="87" t="n">
        <v>366</v>
      </c>
      <c r="CL41" s="87" t="n">
        <v>658</v>
      </c>
      <c r="CM41" s="87" t="n">
        <v>7.6</v>
      </c>
      <c r="CN41" s="87" t="n">
        <v>7.6</v>
      </c>
      <c r="CO41" s="87" t="n">
        <v>7.6</v>
      </c>
      <c r="CP41" s="87" t="n">
        <v>0</v>
      </c>
      <c r="CQ41" s="87" t="n">
        <v>0</v>
      </c>
    </row>
    <row r="42" customFormat="false" ht="15.6" hidden="false" customHeight="false" outlineLevel="0" collapsed="false">
      <c r="A42" s="33" t="str">
        <f aca="false">"-"</f>
        <v>-</v>
      </c>
      <c r="B42" s="38" t="s">
        <v>109</v>
      </c>
      <c r="C42" s="35" t="str">
        <f aca="false">"25"</f>
        <v>25</v>
      </c>
      <c r="D42" s="36" t="n">
        <v>1.65</v>
      </c>
      <c r="E42" s="36" t="n">
        <v>0</v>
      </c>
      <c r="F42" s="36" t="n">
        <v>0.3</v>
      </c>
      <c r="G42" s="36" t="n">
        <v>0.3</v>
      </c>
      <c r="H42" s="36" t="n">
        <v>10.43</v>
      </c>
      <c r="I42" s="36" t="n">
        <v>48.345</v>
      </c>
      <c r="J42" s="85" t="n">
        <v>0.05</v>
      </c>
      <c r="K42" s="86" t="n">
        <v>0</v>
      </c>
      <c r="L42" s="86" t="n">
        <v>0</v>
      </c>
      <c r="M42" s="86" t="n">
        <v>0</v>
      </c>
      <c r="N42" s="86" t="n">
        <v>0.3</v>
      </c>
      <c r="O42" s="86" t="n">
        <v>8.05</v>
      </c>
      <c r="P42" s="86" t="n">
        <v>2.08</v>
      </c>
      <c r="Q42" s="86" t="n">
        <v>0</v>
      </c>
      <c r="R42" s="86" t="n">
        <v>0</v>
      </c>
      <c r="S42" s="86" t="n">
        <v>0.25</v>
      </c>
      <c r="T42" s="86" t="n">
        <v>0.63</v>
      </c>
      <c r="U42" s="86" t="n">
        <v>152.5</v>
      </c>
      <c r="V42" s="86" t="n">
        <v>61.25</v>
      </c>
      <c r="W42" s="86" t="n">
        <v>8.75</v>
      </c>
      <c r="X42" s="86" t="n">
        <v>11.75</v>
      </c>
      <c r="Y42" s="86" t="n">
        <v>39.5</v>
      </c>
      <c r="Z42" s="86" t="n">
        <v>0.98</v>
      </c>
      <c r="AA42" s="86" t="n">
        <v>0</v>
      </c>
      <c r="AB42" s="86" t="n">
        <v>1.25</v>
      </c>
      <c r="AC42" s="86" t="n">
        <v>0.25</v>
      </c>
      <c r="AD42" s="86" t="n">
        <v>0.35</v>
      </c>
      <c r="AE42" s="86" t="n">
        <v>0.05</v>
      </c>
      <c r="AF42" s="86" t="n">
        <v>0.02</v>
      </c>
      <c r="AG42" s="86" t="n">
        <v>0.18</v>
      </c>
      <c r="AH42" s="86" t="n">
        <v>0.5</v>
      </c>
      <c r="AI42" s="86" t="n">
        <v>0</v>
      </c>
      <c r="AJ42" s="87" t="n">
        <v>0</v>
      </c>
      <c r="AK42" s="87" t="n">
        <v>80.5</v>
      </c>
      <c r="AL42" s="87" t="n">
        <v>62</v>
      </c>
      <c r="AM42" s="87" t="n">
        <v>106.75</v>
      </c>
      <c r="AN42" s="87" t="n">
        <v>55.75</v>
      </c>
      <c r="AO42" s="87" t="n">
        <v>23.25</v>
      </c>
      <c r="AP42" s="87" t="n">
        <v>49.5</v>
      </c>
      <c r="AQ42" s="87" t="n">
        <v>20</v>
      </c>
      <c r="AR42" s="87" t="n">
        <v>92.75</v>
      </c>
      <c r="AS42" s="87" t="n">
        <v>74.25</v>
      </c>
      <c r="AT42" s="87" t="n">
        <v>72.75</v>
      </c>
      <c r="AU42" s="87" t="n">
        <v>116</v>
      </c>
      <c r="AV42" s="87" t="n">
        <v>31</v>
      </c>
      <c r="AW42" s="87" t="n">
        <v>77.5</v>
      </c>
      <c r="AX42" s="87" t="n">
        <v>389.75</v>
      </c>
      <c r="AY42" s="87" t="n">
        <v>0</v>
      </c>
      <c r="AZ42" s="87" t="n">
        <v>131.5</v>
      </c>
      <c r="BA42" s="87" t="n">
        <v>72.75</v>
      </c>
      <c r="BB42" s="87" t="n">
        <v>45</v>
      </c>
      <c r="BC42" s="87" t="n">
        <v>32.5</v>
      </c>
      <c r="BD42" s="87" t="n">
        <v>0</v>
      </c>
      <c r="BE42" s="87" t="n">
        <v>0</v>
      </c>
      <c r="BF42" s="87" t="n">
        <v>0</v>
      </c>
      <c r="BG42" s="87" t="n">
        <v>0</v>
      </c>
      <c r="BH42" s="87" t="n">
        <v>0</v>
      </c>
      <c r="BI42" s="87" t="n">
        <v>0</v>
      </c>
      <c r="BJ42" s="87" t="n">
        <v>0</v>
      </c>
      <c r="BK42" s="87" t="n">
        <v>0.04</v>
      </c>
      <c r="BL42" s="87" t="n">
        <v>0</v>
      </c>
      <c r="BM42" s="87" t="n">
        <v>0</v>
      </c>
      <c r="BN42" s="87" t="n">
        <v>0.01</v>
      </c>
      <c r="BO42" s="87" t="n">
        <v>0</v>
      </c>
      <c r="BP42" s="87" t="n">
        <v>0</v>
      </c>
      <c r="BQ42" s="87" t="n">
        <v>0</v>
      </c>
      <c r="BR42" s="87" t="n">
        <v>0</v>
      </c>
      <c r="BS42" s="87" t="n">
        <v>0.03</v>
      </c>
      <c r="BT42" s="87" t="n">
        <v>0</v>
      </c>
      <c r="BU42" s="87" t="n">
        <v>0</v>
      </c>
      <c r="BV42" s="87" t="n">
        <v>0.12</v>
      </c>
      <c r="BW42" s="87" t="n">
        <v>0.02</v>
      </c>
      <c r="BX42" s="87" t="n">
        <v>0</v>
      </c>
      <c r="BY42" s="87" t="n">
        <v>0</v>
      </c>
      <c r="BZ42" s="87" t="n">
        <v>0</v>
      </c>
      <c r="CA42" s="87" t="n">
        <v>0</v>
      </c>
      <c r="CB42" s="87" t="n">
        <v>11.75</v>
      </c>
      <c r="CC42" s="88"/>
      <c r="CD42" s="88"/>
      <c r="CE42" s="87" t="n">
        <v>0.21</v>
      </c>
      <c r="CF42" s="87"/>
      <c r="CG42" s="87" t="n">
        <v>2.5</v>
      </c>
      <c r="CH42" s="87" t="n">
        <v>2.5</v>
      </c>
      <c r="CI42" s="87" t="n">
        <v>2.5</v>
      </c>
      <c r="CJ42" s="87" t="n">
        <v>475</v>
      </c>
      <c r="CK42" s="87" t="n">
        <v>183</v>
      </c>
      <c r="CL42" s="87" t="n">
        <v>329</v>
      </c>
      <c r="CM42" s="87" t="n">
        <v>4.75</v>
      </c>
      <c r="CN42" s="87" t="n">
        <v>3.95</v>
      </c>
      <c r="CO42" s="87" t="n">
        <v>4.35</v>
      </c>
      <c r="CP42" s="87" t="n">
        <v>0</v>
      </c>
      <c r="CQ42" s="87" t="n">
        <v>0</v>
      </c>
    </row>
    <row r="43" customFormat="false" ht="15.6" hidden="false" customHeight="false" outlineLevel="0" collapsed="false">
      <c r="A43" s="33"/>
      <c r="B43" s="38" t="s">
        <v>110</v>
      </c>
      <c r="C43" s="35" t="str">
        <f aca="false">"100"</f>
        <v>100</v>
      </c>
      <c r="D43" s="36" t="n">
        <v>0.4</v>
      </c>
      <c r="E43" s="36" t="n">
        <v>0</v>
      </c>
      <c r="F43" s="36" t="n">
        <v>0.4</v>
      </c>
      <c r="G43" s="36" t="n">
        <v>0.4</v>
      </c>
      <c r="H43" s="36" t="n">
        <v>11.6</v>
      </c>
      <c r="I43" s="36" t="n">
        <v>48.68</v>
      </c>
      <c r="J43" s="85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8"/>
      <c r="CD43" s="88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</row>
    <row r="44" s="96" customFormat="true" ht="14.4" hidden="false" customHeight="false" outlineLevel="0" collapsed="false">
      <c r="A44" s="91"/>
      <c r="B44" s="92" t="s">
        <v>182</v>
      </c>
      <c r="C44" s="93"/>
      <c r="D44" s="50" t="n">
        <f aca="false">SUM(D37:D43)</f>
        <v>23.62</v>
      </c>
      <c r="E44" s="50" t="n">
        <f aca="false">SUM(E37:E43)</f>
        <v>13.56</v>
      </c>
      <c r="F44" s="50" t="n">
        <f aca="false">SUM(F37:F43)</f>
        <v>24.72</v>
      </c>
      <c r="G44" s="93" t="n">
        <f aca="false">SUM(G37:G43)</f>
        <v>8.22</v>
      </c>
      <c r="H44" s="93" t="n">
        <f aca="false">SUM(H37:H43)</f>
        <v>109.09</v>
      </c>
      <c r="I44" s="50" t="n">
        <f aca="false">SUM(I37:I43)</f>
        <v>744.425127125</v>
      </c>
      <c r="J44" s="94" t="n">
        <f aca="false">SUM(J37:J42)</f>
        <v>11.28</v>
      </c>
      <c r="K44" s="95" t="n">
        <f aca="false">SUM(K37:K42)</f>
        <v>3.98</v>
      </c>
      <c r="L44" s="95" t="n">
        <f aca="false">SUM(L37:L42)</f>
        <v>0</v>
      </c>
      <c r="M44" s="95" t="n">
        <f aca="false">SUM(M37:M42)</f>
        <v>0</v>
      </c>
      <c r="N44" s="95" t="n">
        <f aca="false">SUM(N37:N42)</f>
        <v>21.33</v>
      </c>
      <c r="O44" s="95" t="n">
        <f aca="false">SUM(O37:O42)</f>
        <v>68.14</v>
      </c>
      <c r="P44" s="95" t="n">
        <f aca="false">SUM(P37:P42)</f>
        <v>8.02</v>
      </c>
      <c r="Q44" s="95" t="n">
        <f aca="false">SUM(Q37:Q42)</f>
        <v>0</v>
      </c>
      <c r="R44" s="95" t="n">
        <f aca="false">SUM(R37:R42)</f>
        <v>0</v>
      </c>
      <c r="S44" s="95" t="n">
        <f aca="false">SUM(S37:S42)</f>
        <v>1.19</v>
      </c>
      <c r="T44" s="95" t="n">
        <f aca="false">SUM(T37:T42)</f>
        <v>6.53</v>
      </c>
      <c r="U44" s="95" t="n">
        <f aca="false">SUM(U37:U42)</f>
        <v>1192.53</v>
      </c>
      <c r="V44" s="95" t="n">
        <f aca="false">SUM(V37:V42)</f>
        <v>919.72</v>
      </c>
      <c r="W44" s="95" t="n">
        <f aca="false">SUM(W37:W42)</f>
        <v>135.22</v>
      </c>
      <c r="X44" s="95" t="n">
        <f aca="false">SUM(X37:X42)</f>
        <v>75.14</v>
      </c>
      <c r="Y44" s="95" t="n">
        <f aca="false">SUM(Y37:Y42)</f>
        <v>314.71</v>
      </c>
      <c r="Z44" s="95" t="n">
        <f aca="false">SUM(Z37:Z42)</f>
        <v>5.24</v>
      </c>
      <c r="AA44" s="95" t="n">
        <f aca="false">SUM(AA37:AA42)</f>
        <v>20.85</v>
      </c>
      <c r="AB44" s="95" t="n">
        <f aca="false">SUM(AB37:AB42)</f>
        <v>1354.51</v>
      </c>
      <c r="AC44" s="95" t="n">
        <f aca="false">SUM(AC37:AC42)</f>
        <v>317.56</v>
      </c>
      <c r="AD44" s="95" t="n">
        <f aca="false">SUM(AD37:AD42)</f>
        <v>4.98</v>
      </c>
      <c r="AE44" s="95" t="n">
        <f aca="false">SUM(AE37:AE42)</f>
        <v>0.49</v>
      </c>
      <c r="AF44" s="95" t="n">
        <f aca="false">SUM(AF37:AF42)</f>
        <v>0.23</v>
      </c>
      <c r="AG44" s="95" t="n">
        <f aca="false">SUM(AG37:AG42)</f>
        <v>3.41</v>
      </c>
      <c r="AH44" s="95" t="n">
        <f aca="false">SUM(AH37:AH42)</f>
        <v>9.5</v>
      </c>
      <c r="AI44" s="95" t="n">
        <f aca="false">SUM(AI37:AI42)</f>
        <v>8.45</v>
      </c>
      <c r="AJ44" s="95" t="n">
        <f aca="false">SUM(AJ37:AJ42)</f>
        <v>0</v>
      </c>
      <c r="AK44" s="95" t="n">
        <f aca="false">SUM(AK37:AK42)</f>
        <v>1269.98</v>
      </c>
      <c r="AL44" s="95" t="n">
        <f aca="false">SUM(AL37:AL42)</f>
        <v>1067.06</v>
      </c>
      <c r="AM44" s="95" t="n">
        <f aca="false">SUM(AM37:AM42)</f>
        <v>1848.98</v>
      </c>
      <c r="AN44" s="95" t="n">
        <f aca="false">SUM(AN37:AN42)</f>
        <v>1421.3</v>
      </c>
      <c r="AO44" s="95" t="n">
        <f aca="false">SUM(AO37:AO42)</f>
        <v>471.01</v>
      </c>
      <c r="AP44" s="95" t="n">
        <f aca="false">SUM(AP37:AP42)</f>
        <v>933.26</v>
      </c>
      <c r="AQ44" s="95" t="n">
        <f aca="false">SUM(AQ37:AQ42)</f>
        <v>312.74</v>
      </c>
      <c r="AR44" s="95" t="n">
        <f aca="false">SUM(AR37:AR42)</f>
        <v>1113.09</v>
      </c>
      <c r="AS44" s="95" t="n">
        <f aca="false">SUM(AS37:AS42)</f>
        <v>1046.71</v>
      </c>
      <c r="AT44" s="95" t="n">
        <f aca="false">SUM(AT37:AT42)</f>
        <v>1213.93</v>
      </c>
      <c r="AU44" s="95" t="n">
        <f aca="false">SUM(AU37:AU42)</f>
        <v>1642.38</v>
      </c>
      <c r="AV44" s="95" t="n">
        <f aca="false">SUM(AV37:AV42)</f>
        <v>703.62</v>
      </c>
      <c r="AW44" s="95" t="n">
        <f aca="false">SUM(AW37:AW42)</f>
        <v>983.46</v>
      </c>
      <c r="AX44" s="95" t="n">
        <f aca="false">SUM(AX37:AX42)</f>
        <v>4821.87</v>
      </c>
      <c r="AY44" s="95" t="n">
        <f aca="false">SUM(AY37:AY42)</f>
        <v>127.84</v>
      </c>
      <c r="AZ44" s="95" t="n">
        <f aca="false">SUM(AZ37:AZ42)</f>
        <v>1444.21</v>
      </c>
      <c r="BA44" s="95" t="n">
        <f aca="false">SUM(BA37:BA42)</f>
        <v>997.6</v>
      </c>
      <c r="BB44" s="95" t="n">
        <f aca="false">SUM(BB37:BB42)</f>
        <v>744.25</v>
      </c>
      <c r="BC44" s="95" t="n">
        <f aca="false">SUM(BC37:BC42)</f>
        <v>359.23</v>
      </c>
      <c r="BD44" s="95" t="n">
        <f aca="false">SUM(BD37:BD42)</f>
        <v>0.09</v>
      </c>
      <c r="BE44" s="95" t="n">
        <f aca="false">SUM(BE37:BE42)</f>
        <v>0.05</v>
      </c>
      <c r="BF44" s="95" t="n">
        <f aca="false">SUM(BF37:BF42)</f>
        <v>0.05</v>
      </c>
      <c r="BG44" s="95" t="n">
        <f aca="false">SUM(BG37:BG42)</f>
        <v>0.12</v>
      </c>
      <c r="BH44" s="95" t="n">
        <f aca="false">SUM(BH37:BH42)</f>
        <v>0.14</v>
      </c>
      <c r="BI44" s="95" t="n">
        <f aca="false">SUM(BI37:BI42)</f>
        <v>0.48</v>
      </c>
      <c r="BJ44" s="95" t="n">
        <f aca="false">SUM(BJ37:BJ42)</f>
        <v>0.03</v>
      </c>
      <c r="BK44" s="95" t="n">
        <f aca="false">SUM(BK37:BK42)</f>
        <v>1.7</v>
      </c>
      <c r="BL44" s="95" t="n">
        <f aca="false">SUM(BL37:BL42)</f>
        <v>0.01</v>
      </c>
      <c r="BM44" s="95" t="n">
        <f aca="false">SUM(BM37:BM42)</f>
        <v>0.55</v>
      </c>
      <c r="BN44" s="95" t="n">
        <f aca="false">SUM(BN37:BN42)</f>
        <v>0.04</v>
      </c>
      <c r="BO44" s="95" t="n">
        <f aca="false">SUM(BO37:BO42)</f>
        <v>0.03</v>
      </c>
      <c r="BP44" s="95" t="n">
        <f aca="false">SUM(BP37:BP42)</f>
        <v>0</v>
      </c>
      <c r="BQ44" s="95" t="n">
        <f aca="false">SUM(BQ37:BQ42)</f>
        <v>0.08</v>
      </c>
      <c r="BR44" s="95" t="n">
        <f aca="false">SUM(BR37:BR42)</f>
        <v>0.13</v>
      </c>
      <c r="BS44" s="95" t="n">
        <f aca="false">SUM(BS37:BS42)</f>
        <v>2.34</v>
      </c>
      <c r="BT44" s="95" t="n">
        <f aca="false">SUM(BT37:BT42)</f>
        <v>0</v>
      </c>
      <c r="BU44" s="95" t="n">
        <f aca="false">SUM(BU37:BU42)</f>
        <v>0</v>
      </c>
      <c r="BV44" s="95" t="n">
        <f aca="false">SUM(BV37:BV42)</f>
        <v>4.1</v>
      </c>
      <c r="BW44" s="95" t="n">
        <f aca="false">SUM(BW37:BW42)</f>
        <v>0.03</v>
      </c>
      <c r="BX44" s="95" t="n">
        <f aca="false">SUM(BX37:BX42)</f>
        <v>0</v>
      </c>
      <c r="BY44" s="95" t="n">
        <f aca="false">SUM(BY37:BY42)</f>
        <v>0</v>
      </c>
      <c r="BZ44" s="95" t="n">
        <f aca="false">SUM(BZ37:BZ42)</f>
        <v>0</v>
      </c>
      <c r="CA44" s="95" t="n">
        <f aca="false">SUM(CA37:CA42)</f>
        <v>0</v>
      </c>
      <c r="CB44" s="95" t="n">
        <f aca="false">SUM(CB37:CB42)</f>
        <v>709.99</v>
      </c>
      <c r="CC44" s="95" t="n">
        <f aca="false">SUM(CC37:CC42)</f>
        <v>0</v>
      </c>
      <c r="CD44" s="95" t="n">
        <f aca="false">SUM(CD37:CD42)</f>
        <v>0</v>
      </c>
      <c r="CE44" s="95" t="n">
        <f aca="false">SUM(CE37:CE42)</f>
        <v>246.6</v>
      </c>
      <c r="CF44" s="95" t="n">
        <f aca="false">SUM(CF37:CF42)</f>
        <v>0</v>
      </c>
      <c r="CG44" s="95" t="n">
        <f aca="false">SUM(CG37:CG42)</f>
        <v>96.44</v>
      </c>
      <c r="CH44" s="95" t="n">
        <f aca="false">SUM(CH37:CH42)</f>
        <v>56.95</v>
      </c>
      <c r="CI44" s="95" t="n">
        <f aca="false">SUM(CI37:CI42)</f>
        <v>76.7</v>
      </c>
      <c r="CJ44" s="95" t="n">
        <f aca="false">SUM(CJ37:CJ42)</f>
        <v>6669.16</v>
      </c>
      <c r="CK44" s="95" t="n">
        <f aca="false">SUM(CK37:CK42)</f>
        <v>3607.87</v>
      </c>
      <c r="CL44" s="95" t="n">
        <f aca="false">SUM(CL37:CL42)</f>
        <v>5138.52</v>
      </c>
      <c r="CM44" s="95" t="n">
        <f aca="false">SUM(CM37:CM42)</f>
        <v>181.69</v>
      </c>
      <c r="CN44" s="95" t="n">
        <f aca="false">SUM(CN37:CN42)</f>
        <v>116.18</v>
      </c>
      <c r="CO44" s="95" t="n">
        <f aca="false">SUM(CO37:CO42)</f>
        <v>148.93</v>
      </c>
      <c r="CP44" s="95" t="n">
        <f aca="false">SUM(CP37:CP42)</f>
        <v>10</v>
      </c>
      <c r="CQ44" s="95" t="n">
        <f aca="false">SUM(CQ37:CQ42)</f>
        <v>1.78</v>
      </c>
    </row>
    <row r="45" customFormat="false" ht="15.6" hidden="true" customHeight="false" outlineLevel="0" collapsed="false">
      <c r="A45" s="28"/>
      <c r="B45" s="53" t="s">
        <v>112</v>
      </c>
      <c r="C45" s="30"/>
      <c r="D45" s="30" t="n">
        <v>26.95</v>
      </c>
      <c r="E45" s="30" t="n">
        <v>0</v>
      </c>
      <c r="F45" s="30" t="n">
        <v>27.65</v>
      </c>
      <c r="G45" s="30" t="n">
        <v>0</v>
      </c>
      <c r="H45" s="30" t="n">
        <v>117.25</v>
      </c>
      <c r="I45" s="30" t="n">
        <v>822.5</v>
      </c>
      <c r="V45" s="69" t="n">
        <v>0</v>
      </c>
      <c r="W45" s="69" t="n">
        <v>0</v>
      </c>
      <c r="X45" s="69" t="n">
        <v>0</v>
      </c>
      <c r="Y45" s="69" t="n">
        <v>0</v>
      </c>
      <c r="Z45" s="69" t="n">
        <v>0</v>
      </c>
      <c r="AA45" s="69" t="n">
        <v>0</v>
      </c>
      <c r="AB45" s="69" t="n">
        <v>0</v>
      </c>
      <c r="AC45" s="69" t="n">
        <v>245</v>
      </c>
      <c r="AD45" s="69" t="n">
        <v>0</v>
      </c>
      <c r="AE45" s="69" t="n">
        <v>0.42</v>
      </c>
      <c r="AF45" s="69" t="n">
        <v>0.49</v>
      </c>
      <c r="AI45" s="69" t="n">
        <v>21</v>
      </c>
      <c r="CI45" s="70" t="n">
        <v>0</v>
      </c>
      <c r="CL45" s="70" t="n">
        <v>0</v>
      </c>
      <c r="CO45" s="70" t="n">
        <v>0</v>
      </c>
    </row>
    <row r="46" customFormat="false" ht="12.6" hidden="true" customHeight="true" outlineLevel="0" collapsed="false">
      <c r="A46" s="28"/>
      <c r="B46" s="53" t="s">
        <v>113</v>
      </c>
      <c r="C46" s="30"/>
      <c r="D46" s="30" t="n">
        <f aca="false">D44-D45</f>
        <v>-3.33</v>
      </c>
      <c r="E46" s="30" t="n">
        <f aca="false">E44-E45</f>
        <v>13.56</v>
      </c>
      <c r="F46" s="30" t="n">
        <f aca="false">F44-F45</f>
        <v>-2.93</v>
      </c>
      <c r="G46" s="30" t="n">
        <f aca="false">G44-G45</f>
        <v>8.22</v>
      </c>
      <c r="H46" s="30" t="n">
        <f aca="false">H44-H45</f>
        <v>-8.16</v>
      </c>
      <c r="I46" s="30" t="n">
        <f aca="false">I44-I45</f>
        <v>-78.074872875</v>
      </c>
      <c r="V46" s="69" t="n">
        <f aca="false">V44-V45</f>
        <v>919.72</v>
      </c>
      <c r="W46" s="69" t="n">
        <f aca="false">W44-W45</f>
        <v>135.22</v>
      </c>
      <c r="X46" s="69" t="n">
        <f aca="false">X44-X45</f>
        <v>75.14</v>
      </c>
      <c r="Y46" s="69" t="n">
        <f aca="false">Y44-Y45</f>
        <v>314.71</v>
      </c>
      <c r="Z46" s="69" t="n">
        <f aca="false">Z44-Z45</f>
        <v>5.24</v>
      </c>
      <c r="AA46" s="69" t="n">
        <f aca="false">AA44-AA45</f>
        <v>20.85</v>
      </c>
      <c r="AB46" s="69" t="n">
        <f aca="false">AB44-AB45</f>
        <v>1354.51</v>
      </c>
      <c r="AC46" s="69" t="n">
        <f aca="false">AC44-AC45</f>
        <v>72.56</v>
      </c>
      <c r="AD46" s="69" t="n">
        <f aca="false">AD44-AD45</f>
        <v>4.98</v>
      </c>
      <c r="AE46" s="69" t="n">
        <f aca="false">AE44-AE45</f>
        <v>0.07</v>
      </c>
      <c r="AF46" s="69" t="n">
        <f aca="false">AF44-AF45</f>
        <v>-0.26</v>
      </c>
      <c r="AI46" s="69" t="n">
        <f aca="false">AI44-AI45</f>
        <v>-12.55</v>
      </c>
      <c r="CI46" s="70" t="n">
        <f aca="false">CI44-CI45</f>
        <v>76.7</v>
      </c>
      <c r="CL46" s="70" t="n">
        <f aca="false">CL44-CL45</f>
        <v>5138.52</v>
      </c>
      <c r="CO46" s="70" t="n">
        <f aca="false">CO44-CO45</f>
        <v>148.93</v>
      </c>
    </row>
    <row r="47" customFormat="false" ht="15.6" hidden="true" customHeight="false" outlineLevel="0" collapsed="false">
      <c r="A47" s="28"/>
      <c r="B47" s="53" t="s">
        <v>114</v>
      </c>
      <c r="C47" s="30"/>
      <c r="D47" s="30" t="n">
        <v>14</v>
      </c>
      <c r="E47" s="30"/>
      <c r="F47" s="30" t="n">
        <v>34</v>
      </c>
      <c r="G47" s="30"/>
      <c r="H47" s="30" t="n">
        <v>52</v>
      </c>
      <c r="I47" s="30"/>
    </row>
    <row r="48" customFormat="false" ht="12" hidden="false" customHeight="true" outlineLevel="0" collapsed="false">
      <c r="A48" s="28"/>
      <c r="B48" s="53"/>
      <c r="C48" s="30"/>
      <c r="D48" s="30"/>
      <c r="E48" s="30"/>
      <c r="F48" s="30"/>
      <c r="G48" s="30"/>
      <c r="H48" s="30"/>
      <c r="I48" s="30"/>
    </row>
    <row r="49" customFormat="false" ht="15.6" hidden="false" customHeight="true" outlineLevel="0" collapsed="false">
      <c r="A49" s="28"/>
      <c r="B49" s="29" t="s">
        <v>137</v>
      </c>
      <c r="C49" s="54" t="s">
        <v>116</v>
      </c>
      <c r="D49" s="22" t="s">
        <v>117</v>
      </c>
      <c r="E49" s="22"/>
      <c r="F49" s="22" t="s">
        <v>118</v>
      </c>
      <c r="G49" s="22"/>
      <c r="H49" s="55" t="s">
        <v>119</v>
      </c>
      <c r="I49" s="55" t="s">
        <v>120</v>
      </c>
      <c r="J49" s="8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3"/>
      <c r="CD49" s="83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</row>
    <row r="50" customFormat="false" ht="15.6" hidden="false" customHeight="false" outlineLevel="0" collapsed="false">
      <c r="A50" s="33"/>
      <c r="B50" s="34" t="s">
        <v>173</v>
      </c>
      <c r="C50" s="35"/>
      <c r="D50" s="35"/>
      <c r="E50" s="35"/>
      <c r="F50" s="35"/>
      <c r="G50" s="35"/>
      <c r="H50" s="35"/>
      <c r="I50" s="35"/>
      <c r="J50" s="81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3"/>
      <c r="CD50" s="83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</row>
    <row r="51" customFormat="false" ht="15.6" hidden="false" customHeight="false" outlineLevel="0" collapsed="false">
      <c r="A51" s="33" t="s">
        <v>197</v>
      </c>
      <c r="B51" s="38" t="s">
        <v>198</v>
      </c>
      <c r="C51" s="35" t="s">
        <v>106</v>
      </c>
      <c r="D51" s="35" t="n">
        <v>1.59</v>
      </c>
      <c r="E51" s="35" t="n">
        <v>0</v>
      </c>
      <c r="F51" s="35" t="n">
        <v>7.07</v>
      </c>
      <c r="G51" s="35" t="n">
        <v>2.14</v>
      </c>
      <c r="H51" s="35" t="n">
        <v>7.58</v>
      </c>
      <c r="I51" s="35" t="n">
        <v>61.96</v>
      </c>
      <c r="J51" s="85" t="n">
        <v>0.63</v>
      </c>
      <c r="K51" s="86" t="n">
        <v>1.3</v>
      </c>
      <c r="L51" s="86" t="n">
        <v>0</v>
      </c>
      <c r="M51" s="86" t="n">
        <v>0</v>
      </c>
      <c r="N51" s="86" t="n">
        <v>3.19</v>
      </c>
      <c r="O51" s="86" t="n">
        <v>2.8</v>
      </c>
      <c r="P51" s="86" t="n">
        <v>1.43</v>
      </c>
      <c r="Q51" s="86" t="n">
        <v>0</v>
      </c>
      <c r="R51" s="86" t="n">
        <v>0</v>
      </c>
      <c r="S51" s="86" t="n">
        <v>0.26</v>
      </c>
      <c r="T51" s="86" t="n">
        <v>1.11</v>
      </c>
      <c r="U51" s="86" t="n">
        <v>166.46</v>
      </c>
      <c r="V51" s="86" t="n">
        <v>257.2</v>
      </c>
      <c r="W51" s="86" t="n">
        <v>30.12</v>
      </c>
      <c r="X51" s="86" t="n">
        <v>15.32</v>
      </c>
      <c r="Y51" s="86" t="n">
        <v>31.74</v>
      </c>
      <c r="Z51" s="86" t="n">
        <v>0.51</v>
      </c>
      <c r="AA51" s="86" t="n">
        <v>2.4</v>
      </c>
      <c r="AB51" s="86" t="n">
        <v>1164.48</v>
      </c>
      <c r="AC51" s="86" t="n">
        <v>246.38</v>
      </c>
      <c r="AD51" s="86" t="n">
        <v>1.01</v>
      </c>
      <c r="AE51" s="86" t="n">
        <v>0.03</v>
      </c>
      <c r="AF51" s="86" t="n">
        <v>0.04</v>
      </c>
      <c r="AG51" s="86" t="n">
        <v>0.59</v>
      </c>
      <c r="AH51" s="86" t="n">
        <v>0.97</v>
      </c>
      <c r="AI51" s="86" t="n">
        <v>10.85</v>
      </c>
      <c r="AJ51" s="87" t="n">
        <v>0</v>
      </c>
      <c r="AK51" s="87" t="n">
        <v>75.73</v>
      </c>
      <c r="AL51" s="87" t="n">
        <v>64.37</v>
      </c>
      <c r="AM51" s="87" t="n">
        <v>106.75</v>
      </c>
      <c r="AN51" s="87" t="n">
        <v>107.1</v>
      </c>
      <c r="AO51" s="87" t="n">
        <v>32.6</v>
      </c>
      <c r="AP51" s="87" t="n">
        <v>64.58</v>
      </c>
      <c r="AQ51" s="87" t="n">
        <v>17.94</v>
      </c>
      <c r="AR51" s="87" t="n">
        <v>67.72</v>
      </c>
      <c r="AS51" s="87" t="n">
        <v>93.04</v>
      </c>
      <c r="AT51" s="87" t="n">
        <v>115.38</v>
      </c>
      <c r="AU51" s="87" t="n">
        <v>180.82</v>
      </c>
      <c r="AV51" s="87" t="n">
        <v>44.37</v>
      </c>
      <c r="AW51" s="87" t="n">
        <v>70.14</v>
      </c>
      <c r="AX51" s="87" t="n">
        <v>321.57</v>
      </c>
      <c r="AY51" s="87" t="n">
        <v>0</v>
      </c>
      <c r="AZ51" s="87" t="n">
        <v>69.05</v>
      </c>
      <c r="BA51" s="87" t="n">
        <v>69.69</v>
      </c>
      <c r="BB51" s="87" t="n">
        <v>57.45</v>
      </c>
      <c r="BC51" s="87" t="n">
        <v>24.33</v>
      </c>
      <c r="BD51" s="87" t="n">
        <v>0</v>
      </c>
      <c r="BE51" s="87" t="n">
        <v>0</v>
      </c>
      <c r="BF51" s="87" t="n">
        <v>0</v>
      </c>
      <c r="BG51" s="87" t="n">
        <v>0</v>
      </c>
      <c r="BH51" s="87" t="n">
        <v>0</v>
      </c>
      <c r="BI51" s="87" t="n">
        <v>0</v>
      </c>
      <c r="BJ51" s="87" t="n">
        <v>0</v>
      </c>
      <c r="BK51" s="87" t="n">
        <v>0.12</v>
      </c>
      <c r="BL51" s="87" t="n">
        <v>0</v>
      </c>
      <c r="BM51" s="87" t="n">
        <v>0.07</v>
      </c>
      <c r="BN51" s="87" t="n">
        <v>0.01</v>
      </c>
      <c r="BO51" s="87" t="n">
        <v>0.01</v>
      </c>
      <c r="BP51" s="87" t="n">
        <v>0</v>
      </c>
      <c r="BQ51" s="87" t="n">
        <v>0</v>
      </c>
      <c r="BR51" s="87" t="n">
        <v>0</v>
      </c>
      <c r="BS51" s="87" t="n">
        <v>0.45</v>
      </c>
      <c r="BT51" s="87" t="n">
        <v>0</v>
      </c>
      <c r="BU51" s="87" t="n">
        <v>0</v>
      </c>
      <c r="BV51" s="87" t="n">
        <v>1.2</v>
      </c>
      <c r="BW51" s="87" t="n">
        <v>0</v>
      </c>
      <c r="BX51" s="87" t="n">
        <v>0</v>
      </c>
      <c r="BY51" s="87" t="n">
        <v>0</v>
      </c>
      <c r="BZ51" s="87" t="n">
        <v>0</v>
      </c>
      <c r="CA51" s="87" t="n">
        <v>0</v>
      </c>
      <c r="CB51" s="87" t="n">
        <v>234.58</v>
      </c>
      <c r="CC51" s="88"/>
      <c r="CD51" s="88"/>
      <c r="CE51" s="87" t="n">
        <v>196.48</v>
      </c>
      <c r="CF51" s="87"/>
      <c r="CG51" s="87" t="n">
        <v>25.16</v>
      </c>
      <c r="CH51" s="87" t="n">
        <v>14.1</v>
      </c>
      <c r="CI51" s="87" t="n">
        <v>19.63</v>
      </c>
      <c r="CJ51" s="87" t="n">
        <v>932.33</v>
      </c>
      <c r="CK51" s="87" t="n">
        <v>333.45</v>
      </c>
      <c r="CL51" s="87" t="n">
        <v>632.89</v>
      </c>
      <c r="CM51" s="87" t="n">
        <v>46.29</v>
      </c>
      <c r="CN51" s="87" t="n">
        <v>28.79</v>
      </c>
      <c r="CO51" s="87" t="n">
        <v>37.54</v>
      </c>
      <c r="CP51" s="87" t="n">
        <v>0</v>
      </c>
      <c r="CQ51" s="87" t="n">
        <v>0.4</v>
      </c>
    </row>
    <row r="52" customFormat="false" ht="15.6" hidden="false" customHeight="false" outlineLevel="0" collapsed="false">
      <c r="A52" s="33" t="s">
        <v>199</v>
      </c>
      <c r="B52" s="38" t="s">
        <v>200</v>
      </c>
      <c r="C52" s="35" t="str">
        <f aca="false">"100"</f>
        <v>100</v>
      </c>
      <c r="D52" s="35" t="n">
        <v>11.9</v>
      </c>
      <c r="E52" s="35" t="n">
        <v>0</v>
      </c>
      <c r="F52" s="36" t="n">
        <v>5.7</v>
      </c>
      <c r="G52" s="35" t="n">
        <v>4.63</v>
      </c>
      <c r="H52" s="35" t="n">
        <v>2.95</v>
      </c>
      <c r="I52" s="35" t="n">
        <v>117.814251565</v>
      </c>
      <c r="J52" s="85" t="n">
        <v>0.93</v>
      </c>
      <c r="K52" s="86" t="n">
        <v>3.14</v>
      </c>
      <c r="L52" s="86" t="n">
        <v>0</v>
      </c>
      <c r="M52" s="86" t="n">
        <v>0</v>
      </c>
      <c r="N52" s="86" t="n">
        <v>1.66</v>
      </c>
      <c r="O52" s="86" t="n">
        <v>1.09</v>
      </c>
      <c r="P52" s="86" t="n">
        <v>0.2</v>
      </c>
      <c r="Q52" s="86" t="n">
        <v>0</v>
      </c>
      <c r="R52" s="86" t="n">
        <v>0</v>
      </c>
      <c r="S52" s="86" t="n">
        <v>0.24</v>
      </c>
      <c r="T52" s="86" t="n">
        <v>1.56</v>
      </c>
      <c r="U52" s="86" t="n">
        <v>236.94</v>
      </c>
      <c r="V52" s="86" t="n">
        <v>241.36</v>
      </c>
      <c r="W52" s="86" t="n">
        <v>8.83</v>
      </c>
      <c r="X52" s="86" t="n">
        <v>56.54</v>
      </c>
      <c r="Y52" s="86" t="n">
        <v>111.33</v>
      </c>
      <c r="Z52" s="86" t="n">
        <v>1.05</v>
      </c>
      <c r="AA52" s="86" t="n">
        <v>3.73</v>
      </c>
      <c r="AB52" s="86" t="n">
        <v>261.12</v>
      </c>
      <c r="AC52" s="86" t="n">
        <v>85</v>
      </c>
      <c r="AD52" s="86" t="n">
        <v>2.14</v>
      </c>
      <c r="AE52" s="86" t="n">
        <v>0.04</v>
      </c>
      <c r="AF52" s="86" t="n">
        <v>0.04</v>
      </c>
      <c r="AG52" s="86" t="n">
        <v>4.31</v>
      </c>
      <c r="AH52" s="86" t="n">
        <v>0.24</v>
      </c>
      <c r="AI52" s="86" t="n">
        <v>0.22</v>
      </c>
      <c r="AJ52" s="87" t="n">
        <v>0</v>
      </c>
      <c r="AK52" s="87" t="n">
        <v>8.9</v>
      </c>
      <c r="AL52" s="87" t="n">
        <v>8.02</v>
      </c>
      <c r="AM52" s="87" t="n">
        <v>14.49</v>
      </c>
      <c r="AN52" s="87" t="n">
        <v>5.1</v>
      </c>
      <c r="AO52" s="87" t="n">
        <v>2.77</v>
      </c>
      <c r="AP52" s="87" t="n">
        <v>5.96</v>
      </c>
      <c r="AQ52" s="87" t="n">
        <v>1.86</v>
      </c>
      <c r="AR52" s="87" t="n">
        <v>9.08</v>
      </c>
      <c r="AS52" s="87" t="n">
        <v>6.68</v>
      </c>
      <c r="AT52" s="87" t="n">
        <v>7.67</v>
      </c>
      <c r="AU52" s="87" t="n">
        <v>9.01</v>
      </c>
      <c r="AV52" s="87" t="n">
        <v>3.67</v>
      </c>
      <c r="AW52" s="87" t="n">
        <v>6.54</v>
      </c>
      <c r="AX52" s="87" t="n">
        <v>57.02</v>
      </c>
      <c r="AY52" s="87" t="n">
        <v>0</v>
      </c>
      <c r="AZ52" s="87" t="n">
        <v>16.86</v>
      </c>
      <c r="BA52" s="87" t="n">
        <v>9.13</v>
      </c>
      <c r="BB52" s="87" t="n">
        <v>4.6</v>
      </c>
      <c r="BC52" s="87" t="n">
        <v>3.62</v>
      </c>
      <c r="BD52" s="87" t="n">
        <v>0</v>
      </c>
      <c r="BE52" s="87" t="n">
        <v>0</v>
      </c>
      <c r="BF52" s="87" t="n">
        <v>0</v>
      </c>
      <c r="BG52" s="87" t="n">
        <v>0</v>
      </c>
      <c r="BH52" s="87" t="n">
        <v>0</v>
      </c>
      <c r="BI52" s="87" t="n">
        <v>0</v>
      </c>
      <c r="BJ52" s="87" t="n">
        <v>0</v>
      </c>
      <c r="BK52" s="87" t="n">
        <v>0.22</v>
      </c>
      <c r="BL52" s="87" t="n">
        <v>0</v>
      </c>
      <c r="BM52" s="87" t="n">
        <v>0.14</v>
      </c>
      <c r="BN52" s="87" t="n">
        <v>0.01</v>
      </c>
      <c r="BO52" s="87" t="n">
        <v>0.02</v>
      </c>
      <c r="BP52" s="87" t="n">
        <v>0</v>
      </c>
      <c r="BQ52" s="87" t="n">
        <v>0</v>
      </c>
      <c r="BR52" s="87" t="n">
        <v>0</v>
      </c>
      <c r="BS52" s="87" t="n">
        <v>0.84</v>
      </c>
      <c r="BT52" s="87" t="n">
        <v>0</v>
      </c>
      <c r="BU52" s="87" t="n">
        <v>0</v>
      </c>
      <c r="BV52" s="87" t="n">
        <v>2.72</v>
      </c>
      <c r="BW52" s="87" t="n">
        <v>0</v>
      </c>
      <c r="BX52" s="87" t="n">
        <v>0</v>
      </c>
      <c r="BY52" s="87" t="n">
        <v>0</v>
      </c>
      <c r="BZ52" s="87" t="n">
        <v>0</v>
      </c>
      <c r="CA52" s="87" t="n">
        <v>0</v>
      </c>
      <c r="CB52" s="87" t="n">
        <v>124.16</v>
      </c>
      <c r="CC52" s="88"/>
      <c r="CD52" s="88"/>
      <c r="CE52" s="87" t="n">
        <v>47.25</v>
      </c>
      <c r="CF52" s="87"/>
      <c r="CG52" s="87" t="n">
        <v>20.21</v>
      </c>
      <c r="CH52" s="87" t="n">
        <v>14.35</v>
      </c>
      <c r="CI52" s="87" t="n">
        <v>15.21</v>
      </c>
      <c r="CJ52" s="87" t="n">
        <v>75.67</v>
      </c>
      <c r="CK52" s="87" t="n">
        <v>24.56</v>
      </c>
      <c r="CL52" s="87" t="n">
        <v>49.67</v>
      </c>
      <c r="CM52" s="87" t="n">
        <v>0.49</v>
      </c>
      <c r="CN52" s="87" t="n">
        <v>16</v>
      </c>
      <c r="CO52" s="87" t="n">
        <v>0.4</v>
      </c>
      <c r="CP52" s="87" t="n">
        <v>0.5</v>
      </c>
      <c r="CQ52" s="87" t="n">
        <v>0.5</v>
      </c>
    </row>
    <row r="53" customFormat="false" ht="15.6" hidden="false" customHeight="false" outlineLevel="0" collapsed="false">
      <c r="A53" s="33" t="s">
        <v>201</v>
      </c>
      <c r="B53" s="38" t="s">
        <v>202</v>
      </c>
      <c r="C53" s="35" t="str">
        <f aca="false">"150"</f>
        <v>150</v>
      </c>
      <c r="D53" s="35" t="n">
        <v>3.49</v>
      </c>
      <c r="E53" s="35" t="n">
        <v>0.03</v>
      </c>
      <c r="F53" s="35" t="n">
        <v>4.25</v>
      </c>
      <c r="G53" s="35" t="n">
        <v>0.53</v>
      </c>
      <c r="H53" s="35" t="n">
        <v>36.8</v>
      </c>
      <c r="I53" s="35" t="n">
        <v>199.92533026</v>
      </c>
      <c r="J53" s="85" t="n">
        <v>2.95</v>
      </c>
      <c r="K53" s="86" t="n">
        <v>0.13</v>
      </c>
      <c r="L53" s="86" t="n">
        <v>0</v>
      </c>
      <c r="M53" s="86" t="n">
        <v>0</v>
      </c>
      <c r="N53" s="86" t="n">
        <v>0.38</v>
      </c>
      <c r="O53" s="86" t="n">
        <v>34.95</v>
      </c>
      <c r="P53" s="86" t="n">
        <v>1.47</v>
      </c>
      <c r="Q53" s="86" t="n">
        <v>0</v>
      </c>
      <c r="R53" s="86" t="n">
        <v>0</v>
      </c>
      <c r="S53" s="86" t="n">
        <v>0</v>
      </c>
      <c r="T53" s="86" t="n">
        <v>1.13</v>
      </c>
      <c r="U53" s="86" t="n">
        <v>297.07</v>
      </c>
      <c r="V53" s="86" t="n">
        <v>51.39</v>
      </c>
      <c r="W53" s="86" t="n">
        <v>7</v>
      </c>
      <c r="X53" s="86" t="n">
        <v>23.32</v>
      </c>
      <c r="Y53" s="86" t="n">
        <v>70.33</v>
      </c>
      <c r="Z53" s="86" t="n">
        <v>0.56</v>
      </c>
      <c r="AA53" s="86" t="n">
        <v>18.41</v>
      </c>
      <c r="AB53" s="86" t="n">
        <v>15.81</v>
      </c>
      <c r="AC53" s="86" t="n">
        <v>35.86</v>
      </c>
      <c r="AD53" s="86" t="n">
        <v>0.27</v>
      </c>
      <c r="AE53" s="86" t="n">
        <v>0.03</v>
      </c>
      <c r="AF53" s="86" t="n">
        <v>0.02</v>
      </c>
      <c r="AG53" s="86" t="n">
        <v>0.68</v>
      </c>
      <c r="AH53" s="86" t="n">
        <v>1.75</v>
      </c>
      <c r="AI53" s="86" t="n">
        <v>0.12</v>
      </c>
      <c r="AJ53" s="87" t="n">
        <v>0</v>
      </c>
      <c r="AK53" s="87" t="n">
        <v>208.54</v>
      </c>
      <c r="AL53" s="87" t="n">
        <v>164.08</v>
      </c>
      <c r="AM53" s="87" t="n">
        <v>308.27</v>
      </c>
      <c r="AN53" s="87" t="n">
        <v>129.68</v>
      </c>
      <c r="AO53" s="87" t="n">
        <v>79.5</v>
      </c>
      <c r="AP53" s="87" t="n">
        <v>119.91</v>
      </c>
      <c r="AQ53" s="87" t="n">
        <v>50.67</v>
      </c>
      <c r="AR53" s="87" t="n">
        <v>183.87</v>
      </c>
      <c r="AS53" s="87" t="n">
        <v>193.54</v>
      </c>
      <c r="AT53" s="87" t="n">
        <v>252.47</v>
      </c>
      <c r="AU53" s="87" t="n">
        <v>268.25</v>
      </c>
      <c r="AV53" s="87" t="n">
        <v>84.97</v>
      </c>
      <c r="AW53" s="87" t="n">
        <v>158.65</v>
      </c>
      <c r="AX53" s="87" t="n">
        <v>596.55</v>
      </c>
      <c r="AY53" s="87" t="n">
        <v>0</v>
      </c>
      <c r="AZ53" s="87" t="n">
        <v>164.32</v>
      </c>
      <c r="BA53" s="87" t="n">
        <v>164.52</v>
      </c>
      <c r="BB53" s="87" t="n">
        <v>144.39</v>
      </c>
      <c r="BC53" s="87" t="n">
        <v>67.9</v>
      </c>
      <c r="BD53" s="87" t="n">
        <v>0.17</v>
      </c>
      <c r="BE53" s="87" t="n">
        <v>0.04</v>
      </c>
      <c r="BF53" s="87" t="n">
        <v>0.03</v>
      </c>
      <c r="BG53" s="87" t="n">
        <v>0.09</v>
      </c>
      <c r="BH53" s="87" t="n">
        <v>0.11</v>
      </c>
      <c r="BI53" s="87" t="n">
        <v>0.36</v>
      </c>
      <c r="BJ53" s="87" t="n">
        <v>0</v>
      </c>
      <c r="BK53" s="87" t="n">
        <v>1.21</v>
      </c>
      <c r="BL53" s="87" t="n">
        <v>0</v>
      </c>
      <c r="BM53" s="87" t="n">
        <v>0.36</v>
      </c>
      <c r="BN53" s="87" t="n">
        <v>0</v>
      </c>
      <c r="BO53" s="87" t="n">
        <v>0</v>
      </c>
      <c r="BP53" s="87" t="n">
        <v>0</v>
      </c>
      <c r="BQ53" s="87" t="n">
        <v>0.04</v>
      </c>
      <c r="BR53" s="87" t="n">
        <v>0.13</v>
      </c>
      <c r="BS53" s="87" t="n">
        <v>1.19</v>
      </c>
      <c r="BT53" s="87" t="n">
        <v>0</v>
      </c>
      <c r="BU53" s="87" t="n">
        <v>0</v>
      </c>
      <c r="BV53" s="87" t="n">
        <v>0.14</v>
      </c>
      <c r="BW53" s="87" t="n">
        <v>0</v>
      </c>
      <c r="BX53" s="87" t="n">
        <v>0</v>
      </c>
      <c r="BY53" s="87" t="n">
        <v>0</v>
      </c>
      <c r="BZ53" s="87" t="n">
        <v>0</v>
      </c>
      <c r="CA53" s="87" t="n">
        <v>0</v>
      </c>
      <c r="CB53" s="87" t="n">
        <v>118.19</v>
      </c>
      <c r="CC53" s="88"/>
      <c r="CD53" s="88"/>
      <c r="CE53" s="87" t="n">
        <v>21.04</v>
      </c>
      <c r="CF53" s="87"/>
      <c r="CG53" s="87" t="n">
        <v>31.21</v>
      </c>
      <c r="CH53" s="87" t="n">
        <v>16.21</v>
      </c>
      <c r="CI53" s="87" t="n">
        <v>23.71</v>
      </c>
      <c r="CJ53" s="87" t="n">
        <v>1897.75</v>
      </c>
      <c r="CK53" s="87" t="n">
        <v>947.5</v>
      </c>
      <c r="CL53" s="87" t="n">
        <v>1422.62</v>
      </c>
      <c r="CM53" s="87" t="n">
        <v>4.52</v>
      </c>
      <c r="CN53" s="87" t="n">
        <v>1.05</v>
      </c>
      <c r="CO53" s="87" t="n">
        <v>2.78</v>
      </c>
      <c r="CP53" s="87" t="n">
        <v>0</v>
      </c>
      <c r="CQ53" s="87" t="n">
        <v>0.75</v>
      </c>
    </row>
    <row r="54" customFormat="false" ht="15.6" hidden="false" customHeight="false" outlineLevel="0" collapsed="false">
      <c r="A54" s="33" t="s">
        <v>203</v>
      </c>
      <c r="B54" s="38" t="s">
        <v>204</v>
      </c>
      <c r="C54" s="35" t="str">
        <f aca="false">"200"</f>
        <v>200</v>
      </c>
      <c r="D54" s="35" t="n">
        <v>0.72</v>
      </c>
      <c r="E54" s="35" t="n">
        <v>0</v>
      </c>
      <c r="F54" s="35" t="n">
        <v>0.03</v>
      </c>
      <c r="G54" s="35" t="n">
        <v>0.03</v>
      </c>
      <c r="H54" s="35" t="n">
        <v>23.24</v>
      </c>
      <c r="I54" s="35" t="n">
        <v>88.18959</v>
      </c>
      <c r="J54" s="85" t="n">
        <v>0.01</v>
      </c>
      <c r="K54" s="86" t="n">
        <v>0</v>
      </c>
      <c r="L54" s="86" t="n">
        <v>0</v>
      </c>
      <c r="M54" s="86" t="n">
        <v>0</v>
      </c>
      <c r="N54" s="86" t="n">
        <v>20.78</v>
      </c>
      <c r="O54" s="86" t="n">
        <v>0.31</v>
      </c>
      <c r="P54" s="86" t="n">
        <v>2.15</v>
      </c>
      <c r="Q54" s="86" t="n">
        <v>0</v>
      </c>
      <c r="R54" s="86" t="n">
        <v>0</v>
      </c>
      <c r="S54" s="86" t="n">
        <v>0.17</v>
      </c>
      <c r="T54" s="86" t="n">
        <v>0.72</v>
      </c>
      <c r="U54" s="86" t="n">
        <v>1.95</v>
      </c>
      <c r="V54" s="86" t="n">
        <v>187.28</v>
      </c>
      <c r="W54" s="86" t="n">
        <v>17.36</v>
      </c>
      <c r="X54" s="86" t="n">
        <v>10.97</v>
      </c>
      <c r="Y54" s="86" t="n">
        <v>14.94</v>
      </c>
      <c r="Z54" s="86" t="n">
        <v>0.37</v>
      </c>
      <c r="AA54" s="86" t="n">
        <v>0</v>
      </c>
      <c r="AB54" s="86" t="n">
        <v>346.5</v>
      </c>
      <c r="AC54" s="86" t="n">
        <v>64.13</v>
      </c>
      <c r="AD54" s="86" t="n">
        <v>0.61</v>
      </c>
      <c r="AE54" s="86" t="n">
        <v>0.01</v>
      </c>
      <c r="AF54" s="86" t="n">
        <v>0.02</v>
      </c>
      <c r="AG54" s="86" t="n">
        <v>0.28</v>
      </c>
      <c r="AH54" s="86" t="n">
        <v>0.43</v>
      </c>
      <c r="AI54" s="86" t="n">
        <v>0.18</v>
      </c>
      <c r="AJ54" s="87" t="n">
        <v>0</v>
      </c>
      <c r="AK54" s="87" t="n">
        <v>0.01</v>
      </c>
      <c r="AL54" s="87" t="n">
        <v>0</v>
      </c>
      <c r="AM54" s="87" t="n">
        <v>0.01</v>
      </c>
      <c r="AN54" s="87" t="n">
        <v>0.01</v>
      </c>
      <c r="AO54" s="87" t="n">
        <v>0</v>
      </c>
      <c r="AP54" s="87" t="n">
        <v>0.01</v>
      </c>
      <c r="AQ54" s="87" t="n">
        <v>0</v>
      </c>
      <c r="AR54" s="87" t="n">
        <v>0.01</v>
      </c>
      <c r="AS54" s="87" t="n">
        <v>0.01</v>
      </c>
      <c r="AT54" s="87" t="n">
        <v>0.01</v>
      </c>
      <c r="AU54" s="87" t="n">
        <v>0.03</v>
      </c>
      <c r="AV54" s="87" t="n">
        <v>0</v>
      </c>
      <c r="AW54" s="87" t="n">
        <v>0</v>
      </c>
      <c r="AX54" s="87" t="n">
        <v>0.01</v>
      </c>
      <c r="AY54" s="87" t="n">
        <v>0</v>
      </c>
      <c r="AZ54" s="87" t="n">
        <v>0.01</v>
      </c>
      <c r="BA54" s="87" t="n">
        <v>0.01</v>
      </c>
      <c r="BB54" s="87" t="n">
        <v>0</v>
      </c>
      <c r="BC54" s="87" t="n">
        <v>0</v>
      </c>
      <c r="BD54" s="87" t="n">
        <v>0</v>
      </c>
      <c r="BE54" s="87" t="n">
        <v>0</v>
      </c>
      <c r="BF54" s="87" t="n">
        <v>0</v>
      </c>
      <c r="BG54" s="87" t="n">
        <v>0</v>
      </c>
      <c r="BH54" s="87" t="n">
        <v>0</v>
      </c>
      <c r="BI54" s="87" t="n">
        <v>0</v>
      </c>
      <c r="BJ54" s="87" t="n">
        <v>0</v>
      </c>
      <c r="BK54" s="87" t="n">
        <v>0</v>
      </c>
      <c r="BL54" s="87" t="n">
        <v>0</v>
      </c>
      <c r="BM54" s="87" t="n">
        <v>0</v>
      </c>
      <c r="BN54" s="87" t="n">
        <v>0</v>
      </c>
      <c r="BO54" s="87" t="n">
        <v>0</v>
      </c>
      <c r="BP54" s="87" t="n">
        <v>0</v>
      </c>
      <c r="BQ54" s="87" t="n">
        <v>0</v>
      </c>
      <c r="BR54" s="87" t="n">
        <v>0</v>
      </c>
      <c r="BS54" s="87" t="n">
        <v>0.01</v>
      </c>
      <c r="BT54" s="87" t="n">
        <v>0</v>
      </c>
      <c r="BU54" s="87" t="n">
        <v>0</v>
      </c>
      <c r="BV54" s="87" t="n">
        <v>0</v>
      </c>
      <c r="BW54" s="87" t="n">
        <v>0</v>
      </c>
      <c r="BX54" s="87" t="n">
        <v>0</v>
      </c>
      <c r="BY54" s="87" t="n">
        <v>0</v>
      </c>
      <c r="BZ54" s="87" t="n">
        <v>0</v>
      </c>
      <c r="CA54" s="87" t="n">
        <v>0</v>
      </c>
      <c r="CB54" s="87" t="n">
        <v>213.92</v>
      </c>
      <c r="CC54" s="88"/>
      <c r="CD54" s="88"/>
      <c r="CE54" s="87" t="n">
        <v>57.75</v>
      </c>
      <c r="CF54" s="87"/>
      <c r="CG54" s="87" t="n">
        <v>5.99</v>
      </c>
      <c r="CH54" s="87" t="n">
        <v>4.79</v>
      </c>
      <c r="CI54" s="87" t="n">
        <v>5.39</v>
      </c>
      <c r="CJ54" s="87" t="n">
        <v>545</v>
      </c>
      <c r="CK54" s="87" t="n">
        <v>210.4</v>
      </c>
      <c r="CL54" s="87" t="n">
        <v>377.7</v>
      </c>
      <c r="CM54" s="87" t="n">
        <v>50.08</v>
      </c>
      <c r="CN54" s="87" t="n">
        <v>30.08</v>
      </c>
      <c r="CO54" s="87" t="n">
        <v>40.08</v>
      </c>
      <c r="CP54" s="87" t="n">
        <v>10</v>
      </c>
      <c r="CQ54" s="87" t="n">
        <v>0</v>
      </c>
    </row>
    <row r="55" customFormat="false" ht="15.6" hidden="false" customHeight="false" outlineLevel="0" collapsed="false">
      <c r="A55" s="33" t="str">
        <f aca="false">""</f>
        <v/>
      </c>
      <c r="B55" s="38" t="s">
        <v>130</v>
      </c>
      <c r="C55" s="35" t="str">
        <f aca="false">"30"</f>
        <v>30</v>
      </c>
      <c r="D55" s="35" t="n">
        <v>2.7</v>
      </c>
      <c r="E55" s="35" t="n">
        <v>0</v>
      </c>
      <c r="F55" s="35" t="n">
        <v>0.9</v>
      </c>
      <c r="G55" s="35" t="n">
        <v>0</v>
      </c>
      <c r="H55" s="35" t="n">
        <v>16.14</v>
      </c>
      <c r="I55" s="35" t="n">
        <v>80.295</v>
      </c>
      <c r="J55" s="85" t="n">
        <v>0</v>
      </c>
      <c r="K55" s="86" t="n">
        <v>0</v>
      </c>
      <c r="L55" s="86" t="n">
        <v>0</v>
      </c>
      <c r="M55" s="86" t="n">
        <v>0</v>
      </c>
      <c r="N55" s="86" t="n">
        <v>1.08</v>
      </c>
      <c r="O55" s="86" t="n">
        <v>12.81</v>
      </c>
      <c r="P55" s="86" t="n">
        <v>2.25</v>
      </c>
      <c r="Q55" s="86" t="n">
        <v>0</v>
      </c>
      <c r="R55" s="86" t="n">
        <v>0</v>
      </c>
      <c r="S55" s="86" t="n">
        <v>0.09</v>
      </c>
      <c r="T55" s="86" t="n">
        <v>0.54</v>
      </c>
      <c r="U55" s="86" t="n">
        <v>102.9</v>
      </c>
      <c r="V55" s="86" t="n">
        <v>67.5</v>
      </c>
      <c r="W55" s="86" t="n">
        <v>10.2</v>
      </c>
      <c r="X55" s="86" t="n">
        <v>18.9</v>
      </c>
      <c r="Y55" s="86" t="n">
        <v>51.6</v>
      </c>
      <c r="Z55" s="86" t="n">
        <v>0.84</v>
      </c>
      <c r="AA55" s="86" t="n">
        <v>2.7</v>
      </c>
      <c r="AB55" s="86" t="n">
        <v>0</v>
      </c>
      <c r="AC55" s="86" t="n">
        <v>2.7</v>
      </c>
      <c r="AD55" s="86" t="n">
        <v>0.51</v>
      </c>
      <c r="AE55" s="86" t="n">
        <v>0.05</v>
      </c>
      <c r="AF55" s="86" t="n">
        <v>0.02</v>
      </c>
      <c r="AG55" s="86" t="n">
        <v>1.41</v>
      </c>
      <c r="AH55" s="86" t="n">
        <v>1.41</v>
      </c>
      <c r="AI55" s="86" t="n">
        <v>0</v>
      </c>
      <c r="AJ55" s="87" t="n">
        <v>0</v>
      </c>
      <c r="AK55" s="87" t="n">
        <v>0</v>
      </c>
      <c r="AL55" s="87" t="n">
        <v>0</v>
      </c>
      <c r="AM55" s="87" t="n">
        <v>0</v>
      </c>
      <c r="AN55" s="87" t="n">
        <v>0</v>
      </c>
      <c r="AO55" s="87" t="n">
        <v>0</v>
      </c>
      <c r="AP55" s="87" t="n">
        <v>0</v>
      </c>
      <c r="AQ55" s="87" t="n">
        <v>0</v>
      </c>
      <c r="AR55" s="87" t="n">
        <v>0</v>
      </c>
      <c r="AS55" s="87" t="n">
        <v>0</v>
      </c>
      <c r="AT55" s="87" t="n">
        <v>0</v>
      </c>
      <c r="AU55" s="87" t="n">
        <v>0</v>
      </c>
      <c r="AV55" s="87" t="n">
        <v>0</v>
      </c>
      <c r="AW55" s="87" t="n">
        <v>0</v>
      </c>
      <c r="AX55" s="87" t="n">
        <v>0</v>
      </c>
      <c r="AY55" s="87" t="n">
        <v>0</v>
      </c>
      <c r="AZ55" s="87" t="n">
        <v>0</v>
      </c>
      <c r="BA55" s="87" t="n">
        <v>0</v>
      </c>
      <c r="BB55" s="87" t="n">
        <v>0</v>
      </c>
      <c r="BC55" s="87" t="n">
        <v>0</v>
      </c>
      <c r="BD55" s="87" t="n">
        <v>0</v>
      </c>
      <c r="BE55" s="87" t="n">
        <v>0</v>
      </c>
      <c r="BF55" s="87" t="n">
        <v>0</v>
      </c>
      <c r="BG55" s="87" t="n">
        <v>0</v>
      </c>
      <c r="BH55" s="87" t="n">
        <v>0</v>
      </c>
      <c r="BI55" s="87" t="n">
        <v>0</v>
      </c>
      <c r="BJ55" s="87" t="n">
        <v>0</v>
      </c>
      <c r="BK55" s="87" t="n">
        <v>0</v>
      </c>
      <c r="BL55" s="87" t="n">
        <v>0</v>
      </c>
      <c r="BM55" s="87" t="n">
        <v>0</v>
      </c>
      <c r="BN55" s="87" t="n">
        <v>0</v>
      </c>
      <c r="BO55" s="87" t="n">
        <v>0</v>
      </c>
      <c r="BP55" s="87" t="n">
        <v>0</v>
      </c>
      <c r="BQ55" s="87" t="n">
        <v>0</v>
      </c>
      <c r="BR55" s="87" t="n">
        <v>0</v>
      </c>
      <c r="BS55" s="87" t="n">
        <v>0</v>
      </c>
      <c r="BT55" s="87" t="n">
        <v>0</v>
      </c>
      <c r="BU55" s="87" t="n">
        <v>0</v>
      </c>
      <c r="BV55" s="87" t="n">
        <v>0</v>
      </c>
      <c r="BW55" s="87" t="n">
        <v>0</v>
      </c>
      <c r="BX55" s="87" t="n">
        <v>0</v>
      </c>
      <c r="BY55" s="87" t="n">
        <v>0</v>
      </c>
      <c r="BZ55" s="87" t="n">
        <v>0</v>
      </c>
      <c r="CA55" s="87" t="n">
        <v>0</v>
      </c>
      <c r="CB55" s="87" t="n">
        <v>9.99</v>
      </c>
      <c r="CC55" s="88"/>
      <c r="CD55" s="88"/>
      <c r="CE55" s="87" t="n">
        <v>2.7</v>
      </c>
      <c r="CF55" s="87"/>
      <c r="CG55" s="87" t="n">
        <v>0</v>
      </c>
      <c r="CH55" s="87" t="n">
        <v>0</v>
      </c>
      <c r="CI55" s="87" t="n">
        <v>0</v>
      </c>
      <c r="CJ55" s="87" t="n">
        <v>0</v>
      </c>
      <c r="CK55" s="87" t="n">
        <v>0</v>
      </c>
      <c r="CL55" s="87" t="n">
        <v>0</v>
      </c>
      <c r="CM55" s="87" t="n">
        <v>0</v>
      </c>
      <c r="CN55" s="87" t="n">
        <v>0</v>
      </c>
      <c r="CO55" s="87" t="n">
        <v>0</v>
      </c>
      <c r="CP55" s="87" t="n">
        <v>0</v>
      </c>
      <c r="CQ55" s="87" t="n">
        <v>0</v>
      </c>
    </row>
    <row r="56" customFormat="false" ht="15.6" hidden="false" customHeight="false" outlineLevel="0" collapsed="false">
      <c r="A56" s="33"/>
      <c r="B56" s="38" t="s">
        <v>205</v>
      </c>
      <c r="C56" s="35" t="str">
        <f aca="false">"50"</f>
        <v>50</v>
      </c>
      <c r="D56" s="35" t="n">
        <v>4.41</v>
      </c>
      <c r="E56" s="35" t="n">
        <v>0.88</v>
      </c>
      <c r="F56" s="35" t="n">
        <v>6.45</v>
      </c>
      <c r="G56" s="35" t="n">
        <v>4.25</v>
      </c>
      <c r="H56" s="35" t="n">
        <v>24.59</v>
      </c>
      <c r="I56" s="35" t="n">
        <v>173.578553076923</v>
      </c>
      <c r="J56" s="81" t="n">
        <v>2.26</v>
      </c>
      <c r="K56" s="82" t="n">
        <v>2.5</v>
      </c>
      <c r="L56" s="82" t="n">
        <v>0</v>
      </c>
      <c r="M56" s="82" t="n">
        <v>0</v>
      </c>
      <c r="N56" s="82" t="n">
        <v>4.1</v>
      </c>
      <c r="O56" s="82" t="n">
        <v>19.49</v>
      </c>
      <c r="P56" s="82" t="n">
        <v>1</v>
      </c>
      <c r="Q56" s="82" t="n">
        <v>0</v>
      </c>
      <c r="R56" s="82" t="n">
        <v>0</v>
      </c>
      <c r="S56" s="82" t="n">
        <v>0.13</v>
      </c>
      <c r="T56" s="82" t="n">
        <v>0.44</v>
      </c>
      <c r="U56" s="82" t="n">
        <v>47.34</v>
      </c>
      <c r="V56" s="82" t="n">
        <v>70.53</v>
      </c>
      <c r="W56" s="82" t="n">
        <v>31.05</v>
      </c>
      <c r="X56" s="82" t="n">
        <v>7.54</v>
      </c>
      <c r="Y56" s="82" t="n">
        <v>47.39</v>
      </c>
      <c r="Z56" s="82" t="n">
        <v>0.45</v>
      </c>
      <c r="AA56" s="82" t="n">
        <v>15.37</v>
      </c>
      <c r="AB56" s="82" t="n">
        <v>7.32</v>
      </c>
      <c r="AC56" s="82" t="n">
        <v>27.23</v>
      </c>
      <c r="AD56" s="82" t="n">
        <v>2.24</v>
      </c>
      <c r="AE56" s="82" t="n">
        <v>0.05</v>
      </c>
      <c r="AF56" s="82" t="n">
        <v>0.05</v>
      </c>
      <c r="AG56" s="82" t="n">
        <v>0.34</v>
      </c>
      <c r="AH56" s="82" t="n">
        <v>1.3</v>
      </c>
      <c r="AI56" s="82" t="n">
        <v>0.09</v>
      </c>
      <c r="AJ56" s="80" t="n">
        <v>0</v>
      </c>
      <c r="AK56" s="80" t="n">
        <v>338.28</v>
      </c>
      <c r="AL56" s="80" t="n">
        <v>282</v>
      </c>
      <c r="AM56" s="80" t="n">
        <v>551.76</v>
      </c>
      <c r="AN56" s="80" t="n">
        <v>378.2</v>
      </c>
      <c r="AO56" s="80" t="n">
        <v>143.85</v>
      </c>
      <c r="AP56" s="80" t="n">
        <v>254.38</v>
      </c>
      <c r="AQ56" s="80" t="n">
        <v>74.83</v>
      </c>
      <c r="AR56" s="80" t="n">
        <v>304.86</v>
      </c>
      <c r="AS56" s="80" t="n">
        <v>293.45</v>
      </c>
      <c r="AT56" s="80" t="n">
        <v>305.8</v>
      </c>
      <c r="AU56" s="80" t="n">
        <v>425.46</v>
      </c>
      <c r="AV56" s="80" t="n">
        <v>178.15</v>
      </c>
      <c r="AW56" s="80" t="n">
        <v>265.51</v>
      </c>
      <c r="AX56" s="80" t="n">
        <v>1466.99</v>
      </c>
      <c r="AY56" s="80" t="n">
        <v>2.94</v>
      </c>
      <c r="AZ56" s="80" t="n">
        <v>429.46</v>
      </c>
      <c r="BA56" s="80" t="n">
        <v>309</v>
      </c>
      <c r="BB56" s="80" t="n">
        <v>213.98</v>
      </c>
      <c r="BC56" s="80" t="n">
        <v>115.53</v>
      </c>
      <c r="BD56" s="80" t="n">
        <v>0</v>
      </c>
      <c r="BE56" s="80" t="n">
        <v>0</v>
      </c>
      <c r="BF56" s="80" t="n">
        <v>0</v>
      </c>
      <c r="BG56" s="80" t="n">
        <v>0</v>
      </c>
      <c r="BH56" s="80" t="n">
        <v>0</v>
      </c>
      <c r="BI56" s="80" t="n">
        <v>0</v>
      </c>
      <c r="BJ56" s="80" t="n">
        <v>0</v>
      </c>
      <c r="BK56" s="80" t="n">
        <v>0.25</v>
      </c>
      <c r="BL56" s="80" t="n">
        <v>0</v>
      </c>
      <c r="BM56" s="80" t="n">
        <v>0.14</v>
      </c>
      <c r="BN56" s="80" t="n">
        <v>0.01</v>
      </c>
      <c r="BO56" s="80" t="n">
        <v>0.02</v>
      </c>
      <c r="BP56" s="80" t="n">
        <v>0</v>
      </c>
      <c r="BQ56" s="80" t="n">
        <v>0</v>
      </c>
      <c r="BR56" s="80" t="n">
        <v>0</v>
      </c>
      <c r="BS56" s="80" t="n">
        <v>0.83</v>
      </c>
      <c r="BT56" s="80" t="n">
        <v>0</v>
      </c>
      <c r="BU56" s="80" t="n">
        <v>0</v>
      </c>
      <c r="BV56" s="80" t="n">
        <v>2.42</v>
      </c>
      <c r="BW56" s="80" t="n">
        <v>0.02</v>
      </c>
      <c r="BX56" s="80" t="n">
        <v>0</v>
      </c>
      <c r="BY56" s="80" t="n">
        <v>0</v>
      </c>
      <c r="BZ56" s="80" t="n">
        <v>0</v>
      </c>
      <c r="CA56" s="80" t="n">
        <v>0</v>
      </c>
      <c r="CB56" s="80" t="n">
        <v>29.38</v>
      </c>
      <c r="CC56" s="83"/>
      <c r="CD56" s="83"/>
      <c r="CE56" s="80" t="n">
        <v>16.59</v>
      </c>
      <c r="CF56" s="80"/>
      <c r="CG56" s="80" t="n">
        <v>8.59</v>
      </c>
      <c r="CH56" s="80" t="n">
        <v>5.24</v>
      </c>
      <c r="CI56" s="80" t="n">
        <v>6.91</v>
      </c>
      <c r="CJ56" s="80" t="n">
        <v>1132.48</v>
      </c>
      <c r="CK56" s="80" t="n">
        <v>442.43</v>
      </c>
      <c r="CL56" s="80" t="n">
        <v>787.46</v>
      </c>
      <c r="CM56" s="80" t="n">
        <v>8.04</v>
      </c>
      <c r="CN56" s="80" t="n">
        <v>4.03</v>
      </c>
      <c r="CO56" s="80" t="n">
        <v>6.45</v>
      </c>
      <c r="CP56" s="80" t="n">
        <v>3.08</v>
      </c>
      <c r="CQ56" s="80" t="n">
        <v>0.08</v>
      </c>
    </row>
    <row r="57" customFormat="false" ht="15.6" hidden="false" customHeight="false" outlineLevel="0" collapsed="false">
      <c r="A57" s="47"/>
      <c r="B57" s="48" t="s">
        <v>182</v>
      </c>
      <c r="C57" s="49"/>
      <c r="D57" s="49" t="n">
        <f aca="false">SUM(D51:D56)</f>
        <v>24.81</v>
      </c>
      <c r="E57" s="49" t="n">
        <f aca="false">SUM(E51:E56)</f>
        <v>0.91</v>
      </c>
      <c r="F57" s="49" t="n">
        <f aca="false">SUM(F51:F56)</f>
        <v>24.4</v>
      </c>
      <c r="G57" s="49" t="n">
        <f aca="false">SUM(G51:G56)</f>
        <v>11.58</v>
      </c>
      <c r="H57" s="49" t="n">
        <f aca="false">SUM(H51:H56)</f>
        <v>111.3</v>
      </c>
      <c r="I57" s="49" t="n">
        <f aca="false">SUM(I51:I56)</f>
        <v>721.762724901923</v>
      </c>
      <c r="J57" s="89" t="n">
        <v>7.23</v>
      </c>
      <c r="K57" s="89" t="n">
        <v>7.07</v>
      </c>
      <c r="L57" s="89" t="n">
        <v>0</v>
      </c>
      <c r="M57" s="89" t="n">
        <v>0</v>
      </c>
      <c r="N57" s="89" t="n">
        <v>31.35</v>
      </c>
      <c r="O57" s="89" t="n">
        <v>71.44</v>
      </c>
      <c r="P57" s="89" t="n">
        <v>8.5</v>
      </c>
      <c r="Q57" s="89" t="n">
        <v>0</v>
      </c>
      <c r="R57" s="89" t="n">
        <v>0</v>
      </c>
      <c r="S57" s="89" t="n">
        <v>0.92</v>
      </c>
      <c r="T57" s="89" t="n">
        <v>5.52</v>
      </c>
      <c r="U57" s="89" t="n">
        <v>854.65</v>
      </c>
      <c r="V57" s="89" t="n">
        <v>880.37</v>
      </c>
      <c r="W57" s="89" t="n">
        <v>108.44</v>
      </c>
      <c r="X57" s="89" t="n">
        <v>132.97</v>
      </c>
      <c r="Y57" s="89" t="n">
        <v>329.98</v>
      </c>
      <c r="Z57" s="89" t="n">
        <v>3.78</v>
      </c>
      <c r="AA57" s="89" t="n">
        <v>45.6</v>
      </c>
      <c r="AB57" s="89" t="n">
        <v>1796.83</v>
      </c>
      <c r="AC57" s="89" t="n">
        <v>466.65</v>
      </c>
      <c r="AD57" s="89" t="n">
        <v>6.79</v>
      </c>
      <c r="AE57" s="89" t="n">
        <v>0.21</v>
      </c>
      <c r="AF57" s="89" t="n">
        <v>0.19</v>
      </c>
      <c r="AG57" s="89" t="n">
        <v>7.62</v>
      </c>
      <c r="AH57" s="89" t="n">
        <v>6.12</v>
      </c>
      <c r="AI57" s="89" t="n">
        <v>11.46</v>
      </c>
      <c r="AJ57" s="12" t="n">
        <v>0</v>
      </c>
      <c r="AK57" s="12" t="n">
        <v>680.09</v>
      </c>
      <c r="AL57" s="12" t="n">
        <v>555.22</v>
      </c>
      <c r="AM57" s="12" t="n">
        <v>1059.14</v>
      </c>
      <c r="AN57" s="12" t="n">
        <v>698.67</v>
      </c>
      <c r="AO57" s="12" t="n">
        <v>282.92</v>
      </c>
      <c r="AP57" s="12" t="n">
        <v>485.2</v>
      </c>
      <c r="AQ57" s="12" t="n">
        <v>156.02</v>
      </c>
      <c r="AR57" s="12" t="n">
        <v>603.27</v>
      </c>
      <c r="AS57" s="12" t="n">
        <v>640.9</v>
      </c>
      <c r="AT57" s="12" t="n">
        <v>732.21</v>
      </c>
      <c r="AU57" s="12" t="n">
        <v>973.06</v>
      </c>
      <c r="AV57" s="12" t="n">
        <v>344.91</v>
      </c>
      <c r="AW57" s="12" t="n">
        <v>547.19</v>
      </c>
      <c r="AX57" s="12" t="n">
        <v>2597.72</v>
      </c>
      <c r="AY57" s="12" t="n">
        <v>2.94</v>
      </c>
      <c r="AZ57" s="12" t="n">
        <v>720.07</v>
      </c>
      <c r="BA57" s="12" t="n">
        <v>593.8</v>
      </c>
      <c r="BB57" s="12" t="n">
        <v>453.28</v>
      </c>
      <c r="BC57" s="12" t="n">
        <v>225.3</v>
      </c>
      <c r="BD57" s="12" t="n">
        <v>0.17</v>
      </c>
      <c r="BE57" s="12" t="n">
        <v>0.04</v>
      </c>
      <c r="BF57" s="12" t="n">
        <v>0.03</v>
      </c>
      <c r="BG57" s="12" t="n">
        <v>0.09</v>
      </c>
      <c r="BH57" s="12" t="n">
        <v>0.11</v>
      </c>
      <c r="BI57" s="12" t="n">
        <v>0.36</v>
      </c>
      <c r="BJ57" s="12" t="n">
        <v>0</v>
      </c>
      <c r="BK57" s="12" t="n">
        <v>1.81</v>
      </c>
      <c r="BL57" s="12" t="n">
        <v>0</v>
      </c>
      <c r="BM57" s="12" t="n">
        <v>0.73</v>
      </c>
      <c r="BN57" s="12" t="n">
        <v>0.03</v>
      </c>
      <c r="BO57" s="12" t="n">
        <v>0.06</v>
      </c>
      <c r="BP57" s="12" t="n">
        <v>0</v>
      </c>
      <c r="BQ57" s="12" t="n">
        <v>0.04</v>
      </c>
      <c r="BR57" s="12" t="n">
        <v>0.13</v>
      </c>
      <c r="BS57" s="12" t="n">
        <v>3.31</v>
      </c>
      <c r="BT57" s="12" t="n">
        <v>0</v>
      </c>
      <c r="BU57" s="12" t="n">
        <v>0</v>
      </c>
      <c r="BV57" s="12" t="n">
        <v>6.49</v>
      </c>
      <c r="BW57" s="12" t="n">
        <v>0.02</v>
      </c>
      <c r="BX57" s="12" t="n">
        <v>0</v>
      </c>
      <c r="BY57" s="12" t="n">
        <v>0</v>
      </c>
      <c r="BZ57" s="12" t="n">
        <v>0</v>
      </c>
      <c r="CA57" s="12" t="n">
        <v>0</v>
      </c>
      <c r="CB57" s="12" t="n">
        <v>734.09</v>
      </c>
      <c r="CC57" s="90"/>
      <c r="CD57" s="90"/>
      <c r="CE57" s="12" t="n">
        <v>345.08</v>
      </c>
      <c r="CF57" s="12"/>
      <c r="CG57" s="12" t="n">
        <v>91.5</v>
      </c>
      <c r="CH57" s="12" t="n">
        <v>55.04</v>
      </c>
      <c r="CI57" s="12" t="n">
        <v>71.2</v>
      </c>
      <c r="CJ57" s="12" t="n">
        <v>4593.23</v>
      </c>
      <c r="CK57" s="12" t="n">
        <v>1962.44</v>
      </c>
      <c r="CL57" s="12" t="n">
        <v>3277.39</v>
      </c>
      <c r="CM57" s="12" t="n">
        <v>109.43</v>
      </c>
      <c r="CN57" s="12" t="n">
        <v>79.97</v>
      </c>
      <c r="CO57" s="12" t="n">
        <v>87.26</v>
      </c>
      <c r="CP57" s="12" t="n">
        <v>13.58</v>
      </c>
      <c r="CQ57" s="12" t="n">
        <v>1.73</v>
      </c>
    </row>
    <row r="58" customFormat="false" ht="15.6" hidden="true" customHeight="false" outlineLevel="0" collapsed="false">
      <c r="A58" s="28"/>
      <c r="B58" s="53" t="s">
        <v>112</v>
      </c>
      <c r="C58" s="30"/>
      <c r="D58" s="30" t="n">
        <v>26.95</v>
      </c>
      <c r="E58" s="30" t="n">
        <v>0</v>
      </c>
      <c r="F58" s="30" t="n">
        <v>27.65</v>
      </c>
      <c r="G58" s="30" t="n">
        <v>0</v>
      </c>
      <c r="H58" s="30" t="n">
        <v>117.25</v>
      </c>
      <c r="I58" s="30" t="n">
        <v>822.5</v>
      </c>
      <c r="V58" s="69" t="n">
        <v>0</v>
      </c>
      <c r="W58" s="69" t="n">
        <v>0</v>
      </c>
      <c r="X58" s="69" t="n">
        <v>0</v>
      </c>
      <c r="Y58" s="69" t="n">
        <v>0</v>
      </c>
      <c r="Z58" s="69" t="n">
        <v>0</v>
      </c>
      <c r="AA58" s="69" t="n">
        <v>0</v>
      </c>
      <c r="AB58" s="69" t="n">
        <v>0</v>
      </c>
      <c r="AC58" s="69" t="n">
        <v>245</v>
      </c>
      <c r="AD58" s="69" t="n">
        <v>0</v>
      </c>
      <c r="AE58" s="69" t="n">
        <v>0.42</v>
      </c>
      <c r="AF58" s="69" t="n">
        <v>0.49</v>
      </c>
      <c r="AI58" s="69" t="n">
        <v>21</v>
      </c>
      <c r="CI58" s="70" t="n">
        <v>0</v>
      </c>
      <c r="CL58" s="70" t="n">
        <v>0</v>
      </c>
      <c r="CO58" s="70" t="n">
        <v>0</v>
      </c>
    </row>
    <row r="59" customFormat="false" ht="15.6" hidden="true" customHeight="false" outlineLevel="0" collapsed="false">
      <c r="A59" s="28"/>
      <c r="B59" s="53" t="s">
        <v>113</v>
      </c>
      <c r="C59" s="30"/>
      <c r="D59" s="30" t="n">
        <f aca="false">D57-D58</f>
        <v>-2.14</v>
      </c>
      <c r="E59" s="30" t="n">
        <f aca="false">E57-E58</f>
        <v>0.91</v>
      </c>
      <c r="F59" s="30" t="n">
        <f aca="false">F57-F58</f>
        <v>-3.25</v>
      </c>
      <c r="G59" s="30" t="n">
        <f aca="false">G57-G58</f>
        <v>11.58</v>
      </c>
      <c r="H59" s="30" t="n">
        <f aca="false">H57-H58</f>
        <v>-5.94999999999999</v>
      </c>
      <c r="I59" s="30" t="n">
        <f aca="false">I57-I58</f>
        <v>-100.737275098077</v>
      </c>
      <c r="V59" s="69" t="n">
        <f aca="false">V57-V58</f>
        <v>880.37</v>
      </c>
      <c r="W59" s="69" t="n">
        <f aca="false">W57-W58</f>
        <v>108.44</v>
      </c>
      <c r="X59" s="69" t="n">
        <f aca="false">X57-X58</f>
        <v>132.97</v>
      </c>
      <c r="Y59" s="69" t="n">
        <f aca="false">Y57-Y58</f>
        <v>329.98</v>
      </c>
      <c r="Z59" s="69" t="n">
        <f aca="false">Z57-Z58</f>
        <v>3.78</v>
      </c>
      <c r="AA59" s="69" t="n">
        <f aca="false">AA57-AA58</f>
        <v>45.6</v>
      </c>
      <c r="AB59" s="69" t="n">
        <f aca="false">AB57-AB58</f>
        <v>1796.83</v>
      </c>
      <c r="AC59" s="69" t="n">
        <f aca="false">AC57-AC58</f>
        <v>221.65</v>
      </c>
      <c r="AD59" s="69" t="n">
        <f aca="false">AD57-AD58</f>
        <v>6.79</v>
      </c>
      <c r="AE59" s="69" t="n">
        <f aca="false">AE57-AE58</f>
        <v>-0.21</v>
      </c>
      <c r="AF59" s="69" t="n">
        <f aca="false">AF57-AF58</f>
        <v>-0.3</v>
      </c>
      <c r="AI59" s="69" t="n">
        <f aca="false">AI57-AI58</f>
        <v>-9.54</v>
      </c>
      <c r="CI59" s="70" t="n">
        <f aca="false">CI57-CI58</f>
        <v>71.2</v>
      </c>
      <c r="CL59" s="70" t="n">
        <f aca="false">CL57-CL58</f>
        <v>3277.39</v>
      </c>
      <c r="CO59" s="70" t="n">
        <f aca="false">CO57-CO58</f>
        <v>87.26</v>
      </c>
    </row>
    <row r="60" customFormat="false" ht="15.6" hidden="true" customHeight="false" outlineLevel="0" collapsed="false">
      <c r="A60" s="28"/>
      <c r="B60" s="53" t="s">
        <v>114</v>
      </c>
      <c r="C60" s="30"/>
      <c r="D60" s="30" t="n">
        <v>16</v>
      </c>
      <c r="E60" s="30"/>
      <c r="F60" s="30" t="n">
        <v>25</v>
      </c>
      <c r="G60" s="30"/>
      <c r="H60" s="30" t="n">
        <v>59</v>
      </c>
      <c r="I60" s="30"/>
    </row>
    <row r="61" customFormat="false" ht="15.6" hidden="false" customHeight="false" outlineLevel="0" collapsed="false">
      <c r="A61" s="28"/>
      <c r="B61" s="53"/>
      <c r="C61" s="30"/>
      <c r="D61" s="30"/>
      <c r="E61" s="30"/>
      <c r="F61" s="30"/>
      <c r="G61" s="30"/>
      <c r="H61" s="30"/>
      <c r="I61" s="30"/>
    </row>
    <row r="62" customFormat="false" ht="15.6" hidden="false" customHeight="false" outlineLevel="0" collapsed="false">
      <c r="A62" s="28"/>
      <c r="B62" s="53"/>
      <c r="C62" s="30"/>
      <c r="D62" s="30"/>
      <c r="E62" s="30"/>
      <c r="F62" s="30"/>
      <c r="G62" s="30"/>
      <c r="H62" s="30"/>
      <c r="I62" s="30"/>
    </row>
    <row r="63" customFormat="false" ht="15.6" hidden="false" customHeight="true" outlineLevel="0" collapsed="false">
      <c r="A63" s="28"/>
      <c r="B63" s="29" t="s">
        <v>140</v>
      </c>
      <c r="C63" s="54" t="s">
        <v>116</v>
      </c>
      <c r="D63" s="22" t="s">
        <v>117</v>
      </c>
      <c r="E63" s="22"/>
      <c r="F63" s="22" t="s">
        <v>118</v>
      </c>
      <c r="G63" s="22"/>
      <c r="H63" s="55" t="s">
        <v>119</v>
      </c>
      <c r="I63" s="55" t="s">
        <v>120</v>
      </c>
      <c r="J63" s="81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3"/>
      <c r="CD63" s="83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</row>
    <row r="64" customFormat="false" ht="15.6" hidden="false" customHeight="false" outlineLevel="0" collapsed="false">
      <c r="A64" s="33"/>
      <c r="B64" s="34" t="s">
        <v>173</v>
      </c>
      <c r="C64" s="35"/>
      <c r="D64" s="35"/>
      <c r="E64" s="35"/>
      <c r="F64" s="35"/>
      <c r="G64" s="35"/>
      <c r="H64" s="35"/>
      <c r="I64" s="35"/>
      <c r="J64" s="81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3"/>
      <c r="CD64" s="83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</row>
    <row r="65" customFormat="false" ht="15.6" hidden="false" customHeight="false" outlineLevel="0" collapsed="false">
      <c r="A65" s="33" t="str">
        <f aca="false">" 245/1"</f>
        <v> 245/1</v>
      </c>
      <c r="B65" s="38" t="s">
        <v>122</v>
      </c>
      <c r="C65" s="35" t="str">
        <f aca="false">"40"</f>
        <v>40</v>
      </c>
      <c r="D65" s="35" t="n">
        <v>0.42</v>
      </c>
      <c r="E65" s="35" t="n">
        <v>0</v>
      </c>
      <c r="F65" s="35" t="n">
        <v>0.36</v>
      </c>
      <c r="G65" s="35" t="n">
        <v>0.41</v>
      </c>
      <c r="H65" s="35" t="n">
        <v>1.92</v>
      </c>
      <c r="I65" s="35" t="n">
        <v>12.328709</v>
      </c>
      <c r="J65" s="85" t="n">
        <v>0.04</v>
      </c>
      <c r="K65" s="86" t="n">
        <v>0.22</v>
      </c>
      <c r="L65" s="86" t="n">
        <v>0</v>
      </c>
      <c r="M65" s="86" t="n">
        <v>0</v>
      </c>
      <c r="N65" s="86" t="n">
        <v>1.29</v>
      </c>
      <c r="O65" s="86" t="n">
        <v>0.11</v>
      </c>
      <c r="P65" s="86" t="n">
        <v>0.52</v>
      </c>
      <c r="Q65" s="86" t="n">
        <v>0</v>
      </c>
      <c r="R65" s="86" t="n">
        <v>0</v>
      </c>
      <c r="S65" s="86" t="n">
        <v>0.32</v>
      </c>
      <c r="T65" s="86" t="n">
        <v>0.49</v>
      </c>
      <c r="U65" s="86" t="n">
        <v>78.76</v>
      </c>
      <c r="V65" s="86" t="n">
        <v>103.08</v>
      </c>
      <c r="W65" s="86" t="n">
        <v>6.23</v>
      </c>
      <c r="X65" s="86" t="n">
        <v>7.2</v>
      </c>
      <c r="Y65" s="86" t="n">
        <v>9.45</v>
      </c>
      <c r="Z65" s="86" t="n">
        <v>0.32</v>
      </c>
      <c r="AA65" s="86" t="n">
        <v>0</v>
      </c>
      <c r="AB65" s="86" t="n">
        <v>268</v>
      </c>
      <c r="AC65" s="86" t="n">
        <v>55.7</v>
      </c>
      <c r="AD65" s="86" t="n">
        <v>0.43</v>
      </c>
      <c r="AE65" s="86" t="n">
        <v>0.02</v>
      </c>
      <c r="AF65" s="86" t="n">
        <v>0.01</v>
      </c>
      <c r="AG65" s="86" t="n">
        <v>0.16</v>
      </c>
      <c r="AH65" s="86" t="n">
        <v>0.28</v>
      </c>
      <c r="AI65" s="86" t="n">
        <v>4.13</v>
      </c>
      <c r="AJ65" s="87" t="n">
        <v>0</v>
      </c>
      <c r="AK65" s="87" t="n">
        <v>9.03</v>
      </c>
      <c r="AL65" s="87" t="n">
        <v>9.78</v>
      </c>
      <c r="AM65" s="87" t="n">
        <v>13.54</v>
      </c>
      <c r="AN65" s="87" t="n">
        <v>15.04</v>
      </c>
      <c r="AO65" s="87" t="n">
        <v>2.63</v>
      </c>
      <c r="AP65" s="87" t="n">
        <v>10.91</v>
      </c>
      <c r="AQ65" s="87" t="n">
        <v>3.01</v>
      </c>
      <c r="AR65" s="87" t="n">
        <v>9.4</v>
      </c>
      <c r="AS65" s="87" t="n">
        <v>10.15</v>
      </c>
      <c r="AT65" s="87" t="n">
        <v>8.65</v>
      </c>
      <c r="AU65" s="87" t="n">
        <v>51.89</v>
      </c>
      <c r="AV65" s="87" t="n">
        <v>6.02</v>
      </c>
      <c r="AW65" s="87" t="n">
        <v>7.52</v>
      </c>
      <c r="AX65" s="87" t="n">
        <v>193.27</v>
      </c>
      <c r="AY65" s="87" t="n">
        <v>0</v>
      </c>
      <c r="AZ65" s="87" t="n">
        <v>7.15</v>
      </c>
      <c r="BA65" s="87" t="n">
        <v>9.78</v>
      </c>
      <c r="BB65" s="87" t="n">
        <v>9.4</v>
      </c>
      <c r="BC65" s="87" t="n">
        <v>1.88</v>
      </c>
      <c r="BD65" s="87" t="n">
        <v>0</v>
      </c>
      <c r="BE65" s="87" t="n">
        <v>0</v>
      </c>
      <c r="BF65" s="87" t="n">
        <v>0</v>
      </c>
      <c r="BG65" s="87" t="n">
        <v>0</v>
      </c>
      <c r="BH65" s="87" t="n">
        <v>0</v>
      </c>
      <c r="BI65" s="87" t="n">
        <v>0</v>
      </c>
      <c r="BJ65" s="87" t="n">
        <v>0</v>
      </c>
      <c r="BK65" s="87" t="n">
        <v>0.02</v>
      </c>
      <c r="BL65" s="87" t="n">
        <v>0</v>
      </c>
      <c r="BM65" s="87" t="n">
        <v>0.01</v>
      </c>
      <c r="BN65" s="87" t="n">
        <v>0</v>
      </c>
      <c r="BO65" s="87" t="n">
        <v>0</v>
      </c>
      <c r="BP65" s="87" t="n">
        <v>0</v>
      </c>
      <c r="BQ65" s="87" t="n">
        <v>0</v>
      </c>
      <c r="BR65" s="87" t="n">
        <v>0</v>
      </c>
      <c r="BS65" s="87" t="n">
        <v>0.1</v>
      </c>
      <c r="BT65" s="87" t="n">
        <v>0</v>
      </c>
      <c r="BU65" s="87" t="n">
        <v>0</v>
      </c>
      <c r="BV65" s="87" t="n">
        <v>0.2</v>
      </c>
      <c r="BW65" s="87" t="n">
        <v>0</v>
      </c>
      <c r="BX65" s="87" t="n">
        <v>0</v>
      </c>
      <c r="BY65" s="87" t="n">
        <v>0</v>
      </c>
      <c r="BZ65" s="87" t="n">
        <v>0</v>
      </c>
      <c r="CA65" s="87" t="n">
        <v>0</v>
      </c>
      <c r="CB65" s="87" t="n">
        <v>37.09</v>
      </c>
      <c r="CC65" s="88"/>
      <c r="CD65" s="88"/>
      <c r="CE65" s="87" t="n">
        <v>44.67</v>
      </c>
      <c r="CF65" s="87"/>
      <c r="CG65" s="87" t="n">
        <v>8.82</v>
      </c>
      <c r="CH65" s="87" t="n">
        <v>4.82</v>
      </c>
      <c r="CI65" s="87" t="n">
        <v>6.82</v>
      </c>
      <c r="CJ65" s="87" t="n">
        <v>340.67</v>
      </c>
      <c r="CK65" s="87" t="n">
        <v>80.67</v>
      </c>
      <c r="CL65" s="87" t="n">
        <v>210.67</v>
      </c>
      <c r="CM65" s="87" t="n">
        <v>0.28</v>
      </c>
      <c r="CN65" s="87" t="n">
        <v>0.1</v>
      </c>
      <c r="CO65" s="87" t="n">
        <v>0.19</v>
      </c>
      <c r="CP65" s="87" t="n">
        <v>0</v>
      </c>
      <c r="CQ65" s="87" t="n">
        <v>0.2</v>
      </c>
    </row>
    <row r="66" customFormat="false" ht="15.6" hidden="false" customHeight="false" outlineLevel="0" collapsed="false">
      <c r="A66" s="33" t="s">
        <v>206</v>
      </c>
      <c r="B66" s="38" t="s">
        <v>207</v>
      </c>
      <c r="C66" s="35" t="str">
        <f aca="false">"200"</f>
        <v>200</v>
      </c>
      <c r="D66" s="35" t="n">
        <v>2.56</v>
      </c>
      <c r="E66" s="35" t="n">
        <v>0</v>
      </c>
      <c r="F66" s="35" t="n">
        <v>1.96</v>
      </c>
      <c r="G66" s="35" t="n">
        <v>1.96</v>
      </c>
      <c r="H66" s="35" t="n">
        <v>18.88</v>
      </c>
      <c r="I66" s="35" t="n">
        <v>101.9141286</v>
      </c>
      <c r="J66" s="85" t="n">
        <v>0.28</v>
      </c>
      <c r="K66" s="86" t="n">
        <v>1.04</v>
      </c>
      <c r="L66" s="86" t="n">
        <v>0</v>
      </c>
      <c r="M66" s="86" t="n">
        <v>0</v>
      </c>
      <c r="N66" s="86" t="n">
        <v>2.02</v>
      </c>
      <c r="O66" s="86" t="n">
        <v>15.34</v>
      </c>
      <c r="P66" s="86" t="n">
        <v>1.52</v>
      </c>
      <c r="Q66" s="86" t="n">
        <v>0</v>
      </c>
      <c r="R66" s="86" t="n">
        <v>0</v>
      </c>
      <c r="S66" s="86" t="n">
        <v>0.15</v>
      </c>
      <c r="T66" s="86" t="n">
        <v>1.23</v>
      </c>
      <c r="U66" s="86" t="n">
        <v>158.63</v>
      </c>
      <c r="V66" s="86" t="n">
        <v>358.11</v>
      </c>
      <c r="W66" s="86" t="n">
        <v>13.2</v>
      </c>
      <c r="X66" s="86" t="n">
        <v>18.26</v>
      </c>
      <c r="Y66" s="86" t="n">
        <v>47.48</v>
      </c>
      <c r="Z66" s="86" t="n">
        <v>0.79</v>
      </c>
      <c r="AA66" s="86" t="n">
        <v>0</v>
      </c>
      <c r="AB66" s="86" t="n">
        <v>1046.88</v>
      </c>
      <c r="AC66" s="86" t="n">
        <v>193.68</v>
      </c>
      <c r="AD66" s="86" t="n">
        <v>0.99</v>
      </c>
      <c r="AE66" s="86" t="n">
        <v>0.08</v>
      </c>
      <c r="AF66" s="86" t="n">
        <v>0.05</v>
      </c>
      <c r="AG66" s="86" t="n">
        <v>0.81</v>
      </c>
      <c r="AH66" s="86" t="n">
        <v>1.49</v>
      </c>
      <c r="AI66" s="86" t="n">
        <v>4.9</v>
      </c>
      <c r="AJ66" s="87" t="n">
        <v>0</v>
      </c>
      <c r="AK66" s="87" t="n">
        <v>72.62</v>
      </c>
      <c r="AL66" s="87" t="n">
        <v>75.38</v>
      </c>
      <c r="AM66" s="87" t="n">
        <v>125.51</v>
      </c>
      <c r="AN66" s="87" t="n">
        <v>65.66</v>
      </c>
      <c r="AO66" s="87" t="n">
        <v>24.2</v>
      </c>
      <c r="AP66" s="87" t="n">
        <v>61.15</v>
      </c>
      <c r="AQ66" s="87" t="n">
        <v>23.37</v>
      </c>
      <c r="AR66" s="87" t="n">
        <v>83.73</v>
      </c>
      <c r="AS66" s="87" t="n">
        <v>74.84</v>
      </c>
      <c r="AT66" s="87" t="n">
        <v>138.23</v>
      </c>
      <c r="AU66" s="87" t="n">
        <v>90.77</v>
      </c>
      <c r="AV66" s="87" t="n">
        <v>32.29</v>
      </c>
      <c r="AW66" s="87" t="n">
        <v>66.03</v>
      </c>
      <c r="AX66" s="87" t="n">
        <v>501.74</v>
      </c>
      <c r="AY66" s="87" t="n">
        <v>0</v>
      </c>
      <c r="AZ66" s="87" t="n">
        <v>132.35</v>
      </c>
      <c r="BA66" s="87" t="n">
        <v>76.24</v>
      </c>
      <c r="BB66" s="87" t="n">
        <v>47.32</v>
      </c>
      <c r="BC66" s="87" t="n">
        <v>31.54</v>
      </c>
      <c r="BD66" s="87" t="n">
        <v>0</v>
      </c>
      <c r="BE66" s="87" t="n">
        <v>0</v>
      </c>
      <c r="BF66" s="87" t="n">
        <v>0</v>
      </c>
      <c r="BG66" s="87" t="n">
        <v>0</v>
      </c>
      <c r="BH66" s="87" t="n">
        <v>0</v>
      </c>
      <c r="BI66" s="87" t="n">
        <v>0</v>
      </c>
      <c r="BJ66" s="87" t="n">
        <v>0</v>
      </c>
      <c r="BK66" s="87" t="n">
        <v>0.16</v>
      </c>
      <c r="BL66" s="87" t="n">
        <v>0</v>
      </c>
      <c r="BM66" s="87" t="n">
        <v>0.07</v>
      </c>
      <c r="BN66" s="87" t="n">
        <v>0</v>
      </c>
      <c r="BO66" s="87" t="n">
        <v>0.01</v>
      </c>
      <c r="BP66" s="87" t="n">
        <v>0</v>
      </c>
      <c r="BQ66" s="87" t="n">
        <v>0</v>
      </c>
      <c r="BR66" s="87" t="n">
        <v>0</v>
      </c>
      <c r="BS66" s="87" t="n">
        <v>0.46</v>
      </c>
      <c r="BT66" s="87" t="n">
        <v>0</v>
      </c>
      <c r="BU66" s="87" t="n">
        <v>0</v>
      </c>
      <c r="BV66" s="87" t="n">
        <v>1.02</v>
      </c>
      <c r="BW66" s="87" t="n">
        <v>0</v>
      </c>
      <c r="BX66" s="87" t="n">
        <v>0</v>
      </c>
      <c r="BY66" s="87" t="n">
        <v>0</v>
      </c>
      <c r="BZ66" s="87" t="n">
        <v>0</v>
      </c>
      <c r="CA66" s="87" t="n">
        <v>0</v>
      </c>
      <c r="CB66" s="87" t="n">
        <v>208.84</v>
      </c>
      <c r="CC66" s="88"/>
      <c r="CD66" s="88"/>
      <c r="CE66" s="87" t="n">
        <v>174.48</v>
      </c>
      <c r="CF66" s="87"/>
      <c r="CG66" s="87" t="n">
        <v>22.69</v>
      </c>
      <c r="CH66" s="87" t="n">
        <v>14.64</v>
      </c>
      <c r="CI66" s="87" t="n">
        <v>18.67</v>
      </c>
      <c r="CJ66" s="87" t="n">
        <v>720.29</v>
      </c>
      <c r="CK66" s="87" t="n">
        <v>442.6</v>
      </c>
      <c r="CL66" s="87" t="n">
        <v>581.45</v>
      </c>
      <c r="CM66" s="87" t="n">
        <v>45.15</v>
      </c>
      <c r="CN66" s="87" t="n">
        <v>22.17</v>
      </c>
      <c r="CO66" s="87" t="n">
        <v>33.66</v>
      </c>
      <c r="CP66" s="87" t="n">
        <v>0</v>
      </c>
      <c r="CQ66" s="87" t="n">
        <v>0.4</v>
      </c>
    </row>
    <row r="67" customFormat="false" ht="15.6" hidden="false" customHeight="false" outlineLevel="0" collapsed="false">
      <c r="A67" s="33" t="s">
        <v>208</v>
      </c>
      <c r="B67" s="38" t="s">
        <v>209</v>
      </c>
      <c r="C67" s="35" t="str">
        <f aca="false">"100"</f>
        <v>100</v>
      </c>
      <c r="D67" s="35" t="n">
        <v>11.21</v>
      </c>
      <c r="E67" s="35" t="n">
        <v>12.2</v>
      </c>
      <c r="F67" s="35" t="n">
        <v>16.91</v>
      </c>
      <c r="G67" s="35" t="n">
        <v>2.23</v>
      </c>
      <c r="H67" s="35" t="n">
        <v>11.4</v>
      </c>
      <c r="I67" s="36" t="n">
        <v>316.71</v>
      </c>
      <c r="J67" s="85" t="n">
        <v>9.91</v>
      </c>
      <c r="K67" s="86" t="n">
        <v>1.3</v>
      </c>
      <c r="L67" s="86" t="n">
        <v>0</v>
      </c>
      <c r="M67" s="86" t="n">
        <v>0</v>
      </c>
      <c r="N67" s="86" t="n">
        <v>1.02</v>
      </c>
      <c r="O67" s="86" t="n">
        <v>9.55</v>
      </c>
      <c r="P67" s="86" t="n">
        <v>0.83</v>
      </c>
      <c r="Q67" s="86" t="n">
        <v>0</v>
      </c>
      <c r="R67" s="86" t="n">
        <v>0</v>
      </c>
      <c r="S67" s="86" t="n">
        <v>0.04</v>
      </c>
      <c r="T67" s="86" t="n">
        <v>2.05</v>
      </c>
      <c r="U67" s="86" t="n">
        <v>472.48</v>
      </c>
      <c r="V67" s="86" t="n">
        <v>243.61</v>
      </c>
      <c r="W67" s="86" t="n">
        <v>17</v>
      </c>
      <c r="X67" s="86" t="n">
        <v>22.43</v>
      </c>
      <c r="Y67" s="86" t="n">
        <v>143.44</v>
      </c>
      <c r="Z67" s="86" t="n">
        <v>1.65</v>
      </c>
      <c r="AA67" s="86" t="n">
        <v>9</v>
      </c>
      <c r="AB67" s="86" t="n">
        <v>2.88</v>
      </c>
      <c r="AC67" s="86" t="n">
        <v>15.6</v>
      </c>
      <c r="AD67" s="86" t="n">
        <v>1.51</v>
      </c>
      <c r="AE67" s="86" t="n">
        <v>0.33</v>
      </c>
      <c r="AF67" s="86" t="n">
        <v>0.12</v>
      </c>
      <c r="AG67" s="86" t="n">
        <v>1.89</v>
      </c>
      <c r="AH67" s="86" t="n">
        <v>5.45</v>
      </c>
      <c r="AI67" s="86" t="n">
        <v>0.4</v>
      </c>
      <c r="AJ67" s="87" t="n">
        <v>0</v>
      </c>
      <c r="AK67" s="87" t="n">
        <v>734.24</v>
      </c>
      <c r="AL67" s="87" t="n">
        <v>625.69</v>
      </c>
      <c r="AM67" s="87" t="n">
        <v>985.74</v>
      </c>
      <c r="AN67" s="87" t="n">
        <v>1013.91</v>
      </c>
      <c r="AO67" s="87" t="n">
        <v>302.1</v>
      </c>
      <c r="AP67" s="87" t="n">
        <v>568.68</v>
      </c>
      <c r="AQ67" s="87" t="n">
        <v>164.54</v>
      </c>
      <c r="AR67" s="87" t="n">
        <v>544.75</v>
      </c>
      <c r="AS67" s="87" t="n">
        <v>652.36</v>
      </c>
      <c r="AT67" s="87" t="n">
        <v>743.01</v>
      </c>
      <c r="AU67" s="87" t="n">
        <v>1095.43</v>
      </c>
      <c r="AV67" s="87" t="n">
        <v>478.37</v>
      </c>
      <c r="AW67" s="87" t="n">
        <v>579.01</v>
      </c>
      <c r="AX67" s="87" t="n">
        <v>2061.98</v>
      </c>
      <c r="AY67" s="87" t="n">
        <v>128.63</v>
      </c>
      <c r="AZ67" s="87" t="n">
        <v>602.32</v>
      </c>
      <c r="BA67" s="87" t="n">
        <v>558.81</v>
      </c>
      <c r="BB67" s="87" t="n">
        <v>441.39</v>
      </c>
      <c r="BC67" s="87" t="n">
        <v>172.94</v>
      </c>
      <c r="BD67" s="87" t="n">
        <v>0</v>
      </c>
      <c r="BE67" s="87" t="n">
        <v>0</v>
      </c>
      <c r="BF67" s="87" t="n">
        <v>0</v>
      </c>
      <c r="BG67" s="87" t="n">
        <v>0</v>
      </c>
      <c r="BH67" s="87" t="n">
        <v>0</v>
      </c>
      <c r="BI67" s="87" t="n">
        <v>0</v>
      </c>
      <c r="BJ67" s="87" t="n">
        <v>0</v>
      </c>
      <c r="BK67" s="87" t="n">
        <v>0.12</v>
      </c>
      <c r="BL67" s="87" t="n">
        <v>0</v>
      </c>
      <c r="BM67" s="87" t="n">
        <v>0.07</v>
      </c>
      <c r="BN67" s="87" t="n">
        <v>0.01</v>
      </c>
      <c r="BO67" s="87" t="n">
        <v>0.01</v>
      </c>
      <c r="BP67" s="87" t="n">
        <v>0</v>
      </c>
      <c r="BQ67" s="87" t="n">
        <v>0</v>
      </c>
      <c r="BR67" s="87" t="n">
        <v>0</v>
      </c>
      <c r="BS67" s="87" t="n">
        <v>0.43</v>
      </c>
      <c r="BT67" s="87" t="n">
        <v>0</v>
      </c>
      <c r="BU67" s="87" t="n">
        <v>0</v>
      </c>
      <c r="BV67" s="87" t="n">
        <v>1.23</v>
      </c>
      <c r="BW67" s="87" t="n">
        <v>0</v>
      </c>
      <c r="BX67" s="87" t="n">
        <v>0</v>
      </c>
      <c r="BY67" s="87" t="n">
        <v>0</v>
      </c>
      <c r="BZ67" s="87" t="n">
        <v>0</v>
      </c>
      <c r="CA67" s="87" t="n">
        <v>0</v>
      </c>
      <c r="CB67" s="87" t="n">
        <v>58.67</v>
      </c>
      <c r="CC67" s="88"/>
      <c r="CD67" s="88"/>
      <c r="CE67" s="87" t="n">
        <v>9.48</v>
      </c>
      <c r="CF67" s="87"/>
      <c r="CG67" s="87" t="n">
        <v>47.09</v>
      </c>
      <c r="CH67" s="87" t="n">
        <v>26.87</v>
      </c>
      <c r="CI67" s="87" t="n">
        <v>36.98</v>
      </c>
      <c r="CJ67" s="87" t="n">
        <v>3032.33</v>
      </c>
      <c r="CK67" s="87" t="n">
        <v>1807.89</v>
      </c>
      <c r="CL67" s="87" t="n">
        <v>2420.11</v>
      </c>
      <c r="CM67" s="87" t="n">
        <v>20.37</v>
      </c>
      <c r="CN67" s="87" t="n">
        <v>13.75</v>
      </c>
      <c r="CO67" s="87" t="n">
        <v>17.16</v>
      </c>
      <c r="CP67" s="87" t="n">
        <v>0</v>
      </c>
      <c r="CQ67" s="87" t="n">
        <v>1</v>
      </c>
    </row>
    <row r="68" customFormat="false" ht="15.6" hidden="false" customHeight="false" outlineLevel="0" collapsed="false">
      <c r="A68" s="33" t="s">
        <v>145</v>
      </c>
      <c r="B68" s="38" t="s">
        <v>210</v>
      </c>
      <c r="C68" s="35" t="str">
        <f aca="false">"150"</f>
        <v>150</v>
      </c>
      <c r="D68" s="35" t="n">
        <v>4.32</v>
      </c>
      <c r="E68" s="35" t="n">
        <v>0.03</v>
      </c>
      <c r="F68" s="35" t="n">
        <v>4.87</v>
      </c>
      <c r="G68" s="35" t="n">
        <v>1.2</v>
      </c>
      <c r="H68" s="35" t="n">
        <v>22.53</v>
      </c>
      <c r="I68" s="35" t="n">
        <v>145.4862618</v>
      </c>
      <c r="J68" s="85" t="n">
        <v>3.03</v>
      </c>
      <c r="K68" s="86" t="n">
        <v>0.13</v>
      </c>
      <c r="L68" s="86" t="n">
        <v>0</v>
      </c>
      <c r="M68" s="86" t="n">
        <v>0</v>
      </c>
      <c r="N68" s="86" t="n">
        <v>0.5</v>
      </c>
      <c r="O68" s="86" t="n">
        <v>18.3</v>
      </c>
      <c r="P68" s="86" t="n">
        <v>3.73</v>
      </c>
      <c r="Q68" s="86" t="n">
        <v>0</v>
      </c>
      <c r="R68" s="86" t="n">
        <v>0</v>
      </c>
      <c r="S68" s="86" t="n">
        <v>0</v>
      </c>
      <c r="T68" s="86" t="n">
        <v>1.38</v>
      </c>
      <c r="U68" s="86" t="n">
        <v>291.78</v>
      </c>
      <c r="V68" s="86" t="n">
        <v>122.14</v>
      </c>
      <c r="W68" s="86" t="n">
        <v>9.37</v>
      </c>
      <c r="X68" s="86" t="n">
        <v>63.31</v>
      </c>
      <c r="Y68" s="86" t="n">
        <v>95.47</v>
      </c>
      <c r="Z68" s="86" t="n">
        <v>2.14</v>
      </c>
      <c r="AA68" s="86" t="n">
        <v>18.59</v>
      </c>
      <c r="AB68" s="86" t="n">
        <v>18.86</v>
      </c>
      <c r="AC68" s="86" t="n">
        <v>35.01</v>
      </c>
      <c r="AD68" s="86" t="n">
        <v>0.34</v>
      </c>
      <c r="AE68" s="86" t="n">
        <v>0.11</v>
      </c>
      <c r="AF68" s="86" t="n">
        <v>0.06</v>
      </c>
      <c r="AG68" s="86" t="n">
        <v>1.22</v>
      </c>
      <c r="AH68" s="86" t="n">
        <v>2.62</v>
      </c>
      <c r="AI68" s="86" t="n">
        <v>0</v>
      </c>
      <c r="AJ68" s="87" t="n">
        <v>0</v>
      </c>
      <c r="AK68" s="87" t="n">
        <v>202.6</v>
      </c>
      <c r="AL68" s="87" t="n">
        <v>158.19</v>
      </c>
      <c r="AM68" s="87" t="n">
        <v>256.53</v>
      </c>
      <c r="AN68" s="87" t="n">
        <v>182.23</v>
      </c>
      <c r="AO68" s="87" t="n">
        <v>109.73</v>
      </c>
      <c r="AP68" s="87" t="n">
        <v>137.97</v>
      </c>
      <c r="AQ68" s="87" t="n">
        <v>62.75</v>
      </c>
      <c r="AR68" s="87" t="n">
        <v>203.29</v>
      </c>
      <c r="AS68" s="87" t="n">
        <v>198.99</v>
      </c>
      <c r="AT68" s="87" t="n">
        <v>382.96</v>
      </c>
      <c r="AU68" s="87" t="n">
        <v>377.8</v>
      </c>
      <c r="AV68" s="87" t="n">
        <v>103.45</v>
      </c>
      <c r="AW68" s="87" t="n">
        <v>246.42</v>
      </c>
      <c r="AX68" s="87" t="n">
        <v>775.55</v>
      </c>
      <c r="AY68" s="87" t="n">
        <v>0</v>
      </c>
      <c r="AZ68" s="87" t="n">
        <v>172.09</v>
      </c>
      <c r="BA68" s="87" t="n">
        <v>208.46</v>
      </c>
      <c r="BB68" s="87" t="n">
        <v>148.01</v>
      </c>
      <c r="BC68" s="87" t="n">
        <v>112.9</v>
      </c>
      <c r="BD68" s="87" t="n">
        <v>0.17</v>
      </c>
      <c r="BE68" s="87" t="n">
        <v>0.04</v>
      </c>
      <c r="BF68" s="87" t="n">
        <v>0.03</v>
      </c>
      <c r="BG68" s="87" t="n">
        <v>0.09</v>
      </c>
      <c r="BH68" s="87" t="n">
        <v>0.11</v>
      </c>
      <c r="BI68" s="87" t="n">
        <v>0.36</v>
      </c>
      <c r="BJ68" s="87" t="n">
        <v>0</v>
      </c>
      <c r="BK68" s="87" t="n">
        <v>1.31</v>
      </c>
      <c r="BL68" s="87" t="n">
        <v>0</v>
      </c>
      <c r="BM68" s="87" t="n">
        <v>0.36</v>
      </c>
      <c r="BN68" s="87" t="n">
        <v>0</v>
      </c>
      <c r="BO68" s="87" t="n">
        <v>0</v>
      </c>
      <c r="BP68" s="87" t="n">
        <v>0</v>
      </c>
      <c r="BQ68" s="87" t="n">
        <v>0.04</v>
      </c>
      <c r="BR68" s="87" t="n">
        <v>0.14</v>
      </c>
      <c r="BS68" s="87" t="n">
        <v>1.39</v>
      </c>
      <c r="BT68" s="87" t="n">
        <v>0.01</v>
      </c>
      <c r="BU68" s="87" t="n">
        <v>0</v>
      </c>
      <c r="BV68" s="87" t="n">
        <v>0.43</v>
      </c>
      <c r="BW68" s="87" t="n">
        <v>0.04</v>
      </c>
      <c r="BX68" s="87" t="n">
        <v>0</v>
      </c>
      <c r="BY68" s="87" t="n">
        <v>0</v>
      </c>
      <c r="BZ68" s="87" t="n">
        <v>0</v>
      </c>
      <c r="CA68" s="87" t="n">
        <v>0</v>
      </c>
      <c r="CB68" s="87" t="n">
        <v>122.32</v>
      </c>
      <c r="CC68" s="88"/>
      <c r="CD68" s="88"/>
      <c r="CE68" s="87" t="n">
        <v>21.73</v>
      </c>
      <c r="CF68" s="87"/>
      <c r="CG68" s="87" t="n">
        <v>31.2</v>
      </c>
      <c r="CH68" s="87" t="n">
        <v>16.2</v>
      </c>
      <c r="CI68" s="87" t="n">
        <v>23.7</v>
      </c>
      <c r="CJ68" s="87" t="n">
        <v>1312.93</v>
      </c>
      <c r="CK68" s="87" t="n">
        <v>655.9</v>
      </c>
      <c r="CL68" s="87" t="n">
        <v>984.41</v>
      </c>
      <c r="CM68" s="87" t="n">
        <v>8.86</v>
      </c>
      <c r="CN68" s="87" t="n">
        <v>6.83</v>
      </c>
      <c r="CO68" s="87" t="n">
        <v>7.84</v>
      </c>
      <c r="CP68" s="87" t="n">
        <v>0</v>
      </c>
      <c r="CQ68" s="87" t="n">
        <v>0.75</v>
      </c>
    </row>
    <row r="69" customFormat="false" ht="15.6" hidden="false" customHeight="false" outlineLevel="0" collapsed="false">
      <c r="A69" s="33" t="s">
        <v>211</v>
      </c>
      <c r="B69" s="38" t="s">
        <v>212</v>
      </c>
      <c r="C69" s="35" t="str">
        <f aca="false">"200"</f>
        <v>200</v>
      </c>
      <c r="D69" s="35" t="n">
        <v>0</v>
      </c>
      <c r="E69" s="35" t="n">
        <v>0</v>
      </c>
      <c r="F69" s="35" t="n">
        <v>0</v>
      </c>
      <c r="G69" s="35" t="n">
        <v>0</v>
      </c>
      <c r="H69" s="35" t="n">
        <v>18.95</v>
      </c>
      <c r="I69" s="35" t="n">
        <v>70.7104</v>
      </c>
      <c r="J69" s="85" t="n">
        <v>0</v>
      </c>
      <c r="K69" s="86" t="n">
        <v>0</v>
      </c>
      <c r="L69" s="86" t="n">
        <v>0</v>
      </c>
      <c r="M69" s="86" t="n">
        <v>0</v>
      </c>
      <c r="N69" s="86" t="n">
        <v>18.23</v>
      </c>
      <c r="O69" s="86" t="n">
        <v>0</v>
      </c>
      <c r="P69" s="86" t="n">
        <v>0.72</v>
      </c>
      <c r="Q69" s="86" t="n">
        <v>0</v>
      </c>
      <c r="R69" s="86" t="n">
        <v>0</v>
      </c>
      <c r="S69" s="86" t="n">
        <v>0</v>
      </c>
      <c r="T69" s="86" t="n">
        <v>0</v>
      </c>
      <c r="U69" s="86" t="n">
        <v>0</v>
      </c>
      <c r="V69" s="86" t="n">
        <v>0</v>
      </c>
      <c r="W69" s="86" t="n">
        <v>0</v>
      </c>
      <c r="X69" s="86" t="n">
        <v>0</v>
      </c>
      <c r="Y69" s="86" t="n">
        <v>0</v>
      </c>
      <c r="Z69" s="86" t="n">
        <v>0</v>
      </c>
      <c r="AA69" s="86" t="n">
        <v>120</v>
      </c>
      <c r="AB69" s="86" t="n">
        <v>0</v>
      </c>
      <c r="AC69" s="86" t="n">
        <v>0</v>
      </c>
      <c r="AD69" s="86" t="n">
        <v>2.34</v>
      </c>
      <c r="AE69" s="86" t="n">
        <v>0.26</v>
      </c>
      <c r="AF69" s="86" t="n">
        <v>0.31</v>
      </c>
      <c r="AG69" s="86" t="n">
        <v>2.55</v>
      </c>
      <c r="AH69" s="86" t="n">
        <v>0</v>
      </c>
      <c r="AI69" s="86" t="n">
        <v>8</v>
      </c>
      <c r="AJ69" s="87" t="n">
        <v>0</v>
      </c>
      <c r="AK69" s="87" t="n">
        <v>0</v>
      </c>
      <c r="AL69" s="87" t="n">
        <v>0</v>
      </c>
      <c r="AM69" s="87" t="n">
        <v>0</v>
      </c>
      <c r="AN69" s="87" t="n">
        <v>0</v>
      </c>
      <c r="AO69" s="87" t="n">
        <v>0</v>
      </c>
      <c r="AP69" s="87" t="n">
        <v>0</v>
      </c>
      <c r="AQ69" s="87" t="n">
        <v>0</v>
      </c>
      <c r="AR69" s="87" t="n">
        <v>0</v>
      </c>
      <c r="AS69" s="87" t="n">
        <v>0</v>
      </c>
      <c r="AT69" s="87" t="n">
        <v>0</v>
      </c>
      <c r="AU69" s="87" t="n">
        <v>0</v>
      </c>
      <c r="AV69" s="87" t="n">
        <v>0</v>
      </c>
      <c r="AW69" s="87" t="n">
        <v>0</v>
      </c>
      <c r="AX69" s="87" t="n">
        <v>0</v>
      </c>
      <c r="AY69" s="87" t="n">
        <v>0</v>
      </c>
      <c r="AZ69" s="87" t="n">
        <v>0</v>
      </c>
      <c r="BA69" s="87" t="n">
        <v>0</v>
      </c>
      <c r="BB69" s="87" t="n">
        <v>0</v>
      </c>
      <c r="BC69" s="87" t="n">
        <v>0</v>
      </c>
      <c r="BD69" s="87" t="n">
        <v>0</v>
      </c>
      <c r="BE69" s="87" t="n">
        <v>0</v>
      </c>
      <c r="BF69" s="87" t="n">
        <v>0</v>
      </c>
      <c r="BG69" s="87" t="n">
        <v>0</v>
      </c>
      <c r="BH69" s="87" t="n">
        <v>0</v>
      </c>
      <c r="BI69" s="87" t="n">
        <v>0</v>
      </c>
      <c r="BJ69" s="87" t="n">
        <v>0</v>
      </c>
      <c r="BK69" s="87" t="n">
        <v>0</v>
      </c>
      <c r="BL69" s="87" t="n">
        <v>0</v>
      </c>
      <c r="BM69" s="87" t="n">
        <v>0</v>
      </c>
      <c r="BN69" s="87" t="n">
        <v>0</v>
      </c>
      <c r="BO69" s="87" t="n">
        <v>0</v>
      </c>
      <c r="BP69" s="87" t="n">
        <v>0</v>
      </c>
      <c r="BQ69" s="87" t="n">
        <v>0</v>
      </c>
      <c r="BR69" s="87" t="n">
        <v>0</v>
      </c>
      <c r="BS69" s="87" t="n">
        <v>0</v>
      </c>
      <c r="BT69" s="87" t="n">
        <v>0</v>
      </c>
      <c r="BU69" s="87" t="n">
        <v>0</v>
      </c>
      <c r="BV69" s="87" t="n">
        <v>0</v>
      </c>
      <c r="BW69" s="87" t="n">
        <v>0</v>
      </c>
      <c r="BX69" s="87" t="n">
        <v>0</v>
      </c>
      <c r="BY69" s="87" t="n">
        <v>0</v>
      </c>
      <c r="BZ69" s="87" t="n">
        <v>0</v>
      </c>
      <c r="CA69" s="87" t="n">
        <v>0</v>
      </c>
      <c r="CB69" s="87" t="n">
        <v>200.64</v>
      </c>
      <c r="CC69" s="88"/>
      <c r="CD69" s="88"/>
      <c r="CE69" s="87" t="n">
        <v>120</v>
      </c>
      <c r="CF69" s="87"/>
      <c r="CG69" s="87" t="n">
        <v>0</v>
      </c>
      <c r="CH69" s="87" t="n">
        <v>0</v>
      </c>
      <c r="CI69" s="87" t="n">
        <v>0</v>
      </c>
      <c r="CJ69" s="87" t="n">
        <v>0</v>
      </c>
      <c r="CK69" s="87" t="n">
        <v>0</v>
      </c>
      <c r="CL69" s="87" t="n">
        <v>0</v>
      </c>
      <c r="CM69" s="87" t="n">
        <v>0</v>
      </c>
      <c r="CN69" s="87" t="n">
        <v>0</v>
      </c>
      <c r="CO69" s="87" t="n">
        <v>0</v>
      </c>
      <c r="CP69" s="87" t="n">
        <v>0</v>
      </c>
      <c r="CQ69" s="87" t="n">
        <v>0</v>
      </c>
    </row>
    <row r="70" customFormat="false" ht="15.6" hidden="false" customHeight="false" outlineLevel="0" collapsed="false">
      <c r="A70" s="33" t="str">
        <f aca="false">""</f>
        <v/>
      </c>
      <c r="B70" s="38" t="s">
        <v>130</v>
      </c>
      <c r="C70" s="35" t="str">
        <f aca="false">"30"</f>
        <v>30</v>
      </c>
      <c r="D70" s="35" t="n">
        <v>2.7</v>
      </c>
      <c r="E70" s="35" t="n">
        <v>0</v>
      </c>
      <c r="F70" s="35" t="n">
        <v>0.9</v>
      </c>
      <c r="G70" s="35" t="n">
        <v>0</v>
      </c>
      <c r="H70" s="35" t="n">
        <v>16.14</v>
      </c>
      <c r="I70" s="35" t="n">
        <v>80.295</v>
      </c>
      <c r="J70" s="85" t="n">
        <v>0</v>
      </c>
      <c r="K70" s="86" t="n">
        <v>0</v>
      </c>
      <c r="L70" s="86" t="n">
        <v>0</v>
      </c>
      <c r="M70" s="86" t="n">
        <v>0</v>
      </c>
      <c r="N70" s="86" t="n">
        <v>1.08</v>
      </c>
      <c r="O70" s="86" t="n">
        <v>12.81</v>
      </c>
      <c r="P70" s="86" t="n">
        <v>2.25</v>
      </c>
      <c r="Q70" s="86" t="n">
        <v>0</v>
      </c>
      <c r="R70" s="86" t="n">
        <v>0</v>
      </c>
      <c r="S70" s="86" t="n">
        <v>0.09</v>
      </c>
      <c r="T70" s="86" t="n">
        <v>0.54</v>
      </c>
      <c r="U70" s="86" t="n">
        <v>102.9</v>
      </c>
      <c r="V70" s="86" t="n">
        <v>67.5</v>
      </c>
      <c r="W70" s="86" t="n">
        <v>10.2</v>
      </c>
      <c r="X70" s="86" t="n">
        <v>18.9</v>
      </c>
      <c r="Y70" s="86" t="n">
        <v>51.6</v>
      </c>
      <c r="Z70" s="86" t="n">
        <v>0.84</v>
      </c>
      <c r="AA70" s="86" t="n">
        <v>2.7</v>
      </c>
      <c r="AB70" s="86" t="n">
        <v>0</v>
      </c>
      <c r="AC70" s="86" t="n">
        <v>2.7</v>
      </c>
      <c r="AD70" s="86" t="n">
        <v>0.51</v>
      </c>
      <c r="AE70" s="86" t="n">
        <v>0.05</v>
      </c>
      <c r="AF70" s="86" t="n">
        <v>0.02</v>
      </c>
      <c r="AG70" s="86" t="n">
        <v>1.41</v>
      </c>
      <c r="AH70" s="86" t="n">
        <v>1.41</v>
      </c>
      <c r="AI70" s="86" t="n">
        <v>0</v>
      </c>
      <c r="AJ70" s="87" t="n">
        <v>0</v>
      </c>
      <c r="AK70" s="87" t="n">
        <v>0</v>
      </c>
      <c r="AL70" s="87" t="n">
        <v>0</v>
      </c>
      <c r="AM70" s="87" t="n">
        <v>0</v>
      </c>
      <c r="AN70" s="87" t="n">
        <v>0</v>
      </c>
      <c r="AO70" s="87" t="n">
        <v>0</v>
      </c>
      <c r="AP70" s="87" t="n">
        <v>0</v>
      </c>
      <c r="AQ70" s="87" t="n">
        <v>0</v>
      </c>
      <c r="AR70" s="87" t="n">
        <v>0</v>
      </c>
      <c r="AS70" s="87" t="n">
        <v>0</v>
      </c>
      <c r="AT70" s="87" t="n">
        <v>0</v>
      </c>
      <c r="AU70" s="87" t="n">
        <v>0</v>
      </c>
      <c r="AV70" s="87" t="n">
        <v>0</v>
      </c>
      <c r="AW70" s="87" t="n">
        <v>0</v>
      </c>
      <c r="AX70" s="87" t="n">
        <v>0</v>
      </c>
      <c r="AY70" s="87" t="n">
        <v>0</v>
      </c>
      <c r="AZ70" s="87" t="n">
        <v>0</v>
      </c>
      <c r="BA70" s="87" t="n">
        <v>0</v>
      </c>
      <c r="BB70" s="87" t="n">
        <v>0</v>
      </c>
      <c r="BC70" s="87" t="n">
        <v>0</v>
      </c>
      <c r="BD70" s="87" t="n">
        <v>0</v>
      </c>
      <c r="BE70" s="87" t="n">
        <v>0</v>
      </c>
      <c r="BF70" s="87" t="n">
        <v>0</v>
      </c>
      <c r="BG70" s="87" t="n">
        <v>0</v>
      </c>
      <c r="BH70" s="87" t="n">
        <v>0</v>
      </c>
      <c r="BI70" s="87" t="n">
        <v>0</v>
      </c>
      <c r="BJ70" s="87" t="n">
        <v>0</v>
      </c>
      <c r="BK70" s="87" t="n">
        <v>0</v>
      </c>
      <c r="BL70" s="87" t="n">
        <v>0</v>
      </c>
      <c r="BM70" s="87" t="n">
        <v>0</v>
      </c>
      <c r="BN70" s="87" t="n">
        <v>0</v>
      </c>
      <c r="BO70" s="87" t="n">
        <v>0</v>
      </c>
      <c r="BP70" s="87" t="n">
        <v>0</v>
      </c>
      <c r="BQ70" s="87" t="n">
        <v>0</v>
      </c>
      <c r="BR70" s="87" t="n">
        <v>0</v>
      </c>
      <c r="BS70" s="87" t="n">
        <v>0</v>
      </c>
      <c r="BT70" s="87" t="n">
        <v>0</v>
      </c>
      <c r="BU70" s="87" t="n">
        <v>0</v>
      </c>
      <c r="BV70" s="87" t="n">
        <v>0</v>
      </c>
      <c r="BW70" s="87" t="n">
        <v>0</v>
      </c>
      <c r="BX70" s="87" t="n">
        <v>0</v>
      </c>
      <c r="BY70" s="87" t="n">
        <v>0</v>
      </c>
      <c r="BZ70" s="87" t="n">
        <v>0</v>
      </c>
      <c r="CA70" s="87" t="n">
        <v>0</v>
      </c>
      <c r="CB70" s="87" t="n">
        <v>9.99</v>
      </c>
      <c r="CC70" s="88"/>
      <c r="CD70" s="88"/>
      <c r="CE70" s="87" t="n">
        <v>2.7</v>
      </c>
      <c r="CF70" s="87"/>
      <c r="CG70" s="87" t="n">
        <v>0</v>
      </c>
      <c r="CH70" s="87" t="n">
        <v>0</v>
      </c>
      <c r="CI70" s="87" t="n">
        <v>0</v>
      </c>
      <c r="CJ70" s="87" t="n">
        <v>0</v>
      </c>
      <c r="CK70" s="87" t="n">
        <v>0</v>
      </c>
      <c r="CL70" s="87" t="n">
        <v>0</v>
      </c>
      <c r="CM70" s="87" t="n">
        <v>0</v>
      </c>
      <c r="CN70" s="87" t="n">
        <v>0</v>
      </c>
      <c r="CO70" s="87" t="n">
        <v>0</v>
      </c>
      <c r="CP70" s="87" t="n">
        <v>0</v>
      </c>
      <c r="CQ70" s="87" t="n">
        <v>0</v>
      </c>
    </row>
    <row r="71" customFormat="false" ht="15.6" hidden="false" customHeight="false" outlineLevel="0" collapsed="false">
      <c r="A71" s="33" t="str">
        <f aca="false">"-"</f>
        <v>-</v>
      </c>
      <c r="B71" s="38" t="s">
        <v>109</v>
      </c>
      <c r="C71" s="35" t="str">
        <f aca="false">"30"</f>
        <v>30</v>
      </c>
      <c r="D71" s="35" t="n">
        <v>1.98</v>
      </c>
      <c r="E71" s="35" t="n">
        <v>0</v>
      </c>
      <c r="F71" s="35" t="n">
        <v>0.36</v>
      </c>
      <c r="G71" s="35" t="n">
        <v>0.36</v>
      </c>
      <c r="H71" s="35" t="n">
        <v>12.51</v>
      </c>
      <c r="I71" s="35" t="n">
        <v>58.014</v>
      </c>
      <c r="J71" s="81" t="n">
        <v>0.06</v>
      </c>
      <c r="K71" s="82" t="n">
        <v>0</v>
      </c>
      <c r="L71" s="82" t="n">
        <v>0</v>
      </c>
      <c r="M71" s="82" t="n">
        <v>0</v>
      </c>
      <c r="N71" s="82" t="n">
        <v>0.36</v>
      </c>
      <c r="O71" s="82" t="n">
        <v>9.66</v>
      </c>
      <c r="P71" s="82" t="n">
        <v>2.49</v>
      </c>
      <c r="Q71" s="82" t="n">
        <v>0</v>
      </c>
      <c r="R71" s="82" t="n">
        <v>0</v>
      </c>
      <c r="S71" s="82" t="n">
        <v>0.3</v>
      </c>
      <c r="T71" s="82" t="n">
        <v>0.75</v>
      </c>
      <c r="U71" s="82" t="n">
        <v>183</v>
      </c>
      <c r="V71" s="82" t="n">
        <v>73.5</v>
      </c>
      <c r="W71" s="82" t="n">
        <v>10.5</v>
      </c>
      <c r="X71" s="82" t="n">
        <v>14.1</v>
      </c>
      <c r="Y71" s="82" t="n">
        <v>47.4</v>
      </c>
      <c r="Z71" s="82" t="n">
        <v>1.17</v>
      </c>
      <c r="AA71" s="82" t="n">
        <v>0</v>
      </c>
      <c r="AB71" s="82" t="n">
        <v>1.5</v>
      </c>
      <c r="AC71" s="82" t="n">
        <v>0.3</v>
      </c>
      <c r="AD71" s="82" t="n">
        <v>0.42</v>
      </c>
      <c r="AE71" s="82" t="n">
        <v>0.05</v>
      </c>
      <c r="AF71" s="82" t="n">
        <v>0.02</v>
      </c>
      <c r="AG71" s="82" t="n">
        <v>0.21</v>
      </c>
      <c r="AH71" s="82" t="n">
        <v>0.6</v>
      </c>
      <c r="AI71" s="82" t="n">
        <v>0</v>
      </c>
      <c r="AJ71" s="80" t="n">
        <v>0</v>
      </c>
      <c r="AK71" s="80" t="n">
        <v>96.6</v>
      </c>
      <c r="AL71" s="80" t="n">
        <v>74.4</v>
      </c>
      <c r="AM71" s="80" t="n">
        <v>128.1</v>
      </c>
      <c r="AN71" s="80" t="n">
        <v>66.9</v>
      </c>
      <c r="AO71" s="80" t="n">
        <v>27.9</v>
      </c>
      <c r="AP71" s="80" t="n">
        <v>59.4</v>
      </c>
      <c r="AQ71" s="80" t="n">
        <v>24</v>
      </c>
      <c r="AR71" s="80" t="n">
        <v>111.3</v>
      </c>
      <c r="AS71" s="80" t="n">
        <v>89.1</v>
      </c>
      <c r="AT71" s="80" t="n">
        <v>87.3</v>
      </c>
      <c r="AU71" s="80" t="n">
        <v>139.2</v>
      </c>
      <c r="AV71" s="80" t="n">
        <v>37.2</v>
      </c>
      <c r="AW71" s="80" t="n">
        <v>93</v>
      </c>
      <c r="AX71" s="80" t="n">
        <v>467.7</v>
      </c>
      <c r="AY71" s="80" t="n">
        <v>0</v>
      </c>
      <c r="AZ71" s="80" t="n">
        <v>157.8</v>
      </c>
      <c r="BA71" s="80" t="n">
        <v>87.3</v>
      </c>
      <c r="BB71" s="80" t="n">
        <v>54</v>
      </c>
      <c r="BC71" s="80" t="n">
        <v>39</v>
      </c>
      <c r="BD71" s="80" t="n">
        <v>0</v>
      </c>
      <c r="BE71" s="80" t="n">
        <v>0</v>
      </c>
      <c r="BF71" s="80" t="n">
        <v>0</v>
      </c>
      <c r="BG71" s="80" t="n">
        <v>0</v>
      </c>
      <c r="BH71" s="80" t="n">
        <v>0</v>
      </c>
      <c r="BI71" s="80" t="n">
        <v>0</v>
      </c>
      <c r="BJ71" s="80" t="n">
        <v>0</v>
      </c>
      <c r="BK71" s="80" t="n">
        <v>0.04</v>
      </c>
      <c r="BL71" s="80" t="n">
        <v>0</v>
      </c>
      <c r="BM71" s="80" t="n">
        <v>0</v>
      </c>
      <c r="BN71" s="80" t="n">
        <v>0.01</v>
      </c>
      <c r="BO71" s="80" t="n">
        <v>0</v>
      </c>
      <c r="BP71" s="80" t="n">
        <v>0</v>
      </c>
      <c r="BQ71" s="80" t="n">
        <v>0</v>
      </c>
      <c r="BR71" s="80" t="n">
        <v>0</v>
      </c>
      <c r="BS71" s="80" t="n">
        <v>0.03</v>
      </c>
      <c r="BT71" s="80" t="n">
        <v>0</v>
      </c>
      <c r="BU71" s="80" t="n">
        <v>0</v>
      </c>
      <c r="BV71" s="80" t="n">
        <v>0.14</v>
      </c>
      <c r="BW71" s="80" t="n">
        <v>0.02</v>
      </c>
      <c r="BX71" s="80" t="n">
        <v>0</v>
      </c>
      <c r="BY71" s="80" t="n">
        <v>0</v>
      </c>
      <c r="BZ71" s="80" t="n">
        <v>0</v>
      </c>
      <c r="CA71" s="80" t="n">
        <v>0</v>
      </c>
      <c r="CB71" s="80" t="n">
        <v>14.1</v>
      </c>
      <c r="CC71" s="83"/>
      <c r="CD71" s="83"/>
      <c r="CE71" s="80" t="n">
        <v>0.25</v>
      </c>
      <c r="CF71" s="80"/>
      <c r="CG71" s="80" t="n">
        <v>3</v>
      </c>
      <c r="CH71" s="80" t="n">
        <v>3</v>
      </c>
      <c r="CI71" s="80" t="n">
        <v>3</v>
      </c>
      <c r="CJ71" s="80" t="n">
        <v>570</v>
      </c>
      <c r="CK71" s="80" t="n">
        <v>219.6</v>
      </c>
      <c r="CL71" s="80" t="n">
        <v>394.8</v>
      </c>
      <c r="CM71" s="80" t="n">
        <v>5.7</v>
      </c>
      <c r="CN71" s="80" t="n">
        <v>4.74</v>
      </c>
      <c r="CO71" s="80" t="n">
        <v>5.22</v>
      </c>
      <c r="CP71" s="80" t="n">
        <v>0</v>
      </c>
      <c r="CQ71" s="80" t="n">
        <v>0</v>
      </c>
    </row>
    <row r="72" customFormat="false" ht="14.4" hidden="false" customHeight="false" outlineLevel="0" collapsed="false">
      <c r="A72" s="47"/>
      <c r="B72" s="48" t="s">
        <v>182</v>
      </c>
      <c r="C72" s="49"/>
      <c r="D72" s="50" t="n">
        <f aca="false">SUM(D65:D71)</f>
        <v>23.19</v>
      </c>
      <c r="E72" s="50" t="n">
        <f aca="false">SUM(E65:E71)</f>
        <v>12.23</v>
      </c>
      <c r="F72" s="50" t="n">
        <f aca="false">SUM(F65:F71)</f>
        <v>25.36</v>
      </c>
      <c r="G72" s="50" t="n">
        <f aca="false">SUM(G65:G71)</f>
        <v>6.16</v>
      </c>
      <c r="H72" s="50" t="n">
        <f aca="false">SUM(H65:H71)</f>
        <v>102.33</v>
      </c>
      <c r="I72" s="50" t="n">
        <f aca="false">SUM(I65:I71)</f>
        <v>785.4584994</v>
      </c>
      <c r="J72" s="97" t="n">
        <f aca="false">SUM(J65:J71)</f>
        <v>13.32</v>
      </c>
      <c r="K72" s="98" t="n">
        <f aca="false">SUM(K65:K71)</f>
        <v>2.69</v>
      </c>
      <c r="L72" s="98" t="n">
        <f aca="false">SUM(L65:L71)</f>
        <v>0</v>
      </c>
      <c r="M72" s="98" t="n">
        <f aca="false">SUM(M65:M71)</f>
        <v>0</v>
      </c>
      <c r="N72" s="98" t="n">
        <f aca="false">SUM(N65:N71)</f>
        <v>24.5</v>
      </c>
      <c r="O72" s="98" t="n">
        <f aca="false">SUM(O65:O71)</f>
        <v>65.77</v>
      </c>
      <c r="P72" s="98" t="n">
        <f aca="false">SUM(P65:P71)</f>
        <v>12.06</v>
      </c>
      <c r="Q72" s="98" t="n">
        <f aca="false">SUM(Q65:Q71)</f>
        <v>0</v>
      </c>
      <c r="R72" s="98" t="n">
        <f aca="false">SUM(R65:R71)</f>
        <v>0</v>
      </c>
      <c r="S72" s="98" t="n">
        <f aca="false">SUM(S65:S71)</f>
        <v>0.9</v>
      </c>
      <c r="T72" s="98" t="n">
        <f aca="false">SUM(T65:T71)</f>
        <v>6.44</v>
      </c>
      <c r="U72" s="98" t="n">
        <f aca="false">SUM(U65:U71)</f>
        <v>1287.55</v>
      </c>
      <c r="V72" s="98" t="n">
        <f aca="false">SUM(V65:V71)</f>
        <v>967.94</v>
      </c>
      <c r="W72" s="98" t="n">
        <f aca="false">SUM(W65:W71)</f>
        <v>66.5</v>
      </c>
      <c r="X72" s="98" t="n">
        <f aca="false">SUM(X65:X71)</f>
        <v>144.2</v>
      </c>
      <c r="Y72" s="98" t="n">
        <f aca="false">SUM(Y65:Y71)</f>
        <v>394.84</v>
      </c>
      <c r="Z72" s="98" t="n">
        <f aca="false">SUM(Z65:Z71)</f>
        <v>6.91</v>
      </c>
      <c r="AA72" s="98" t="n">
        <f aca="false">SUM(AA65:AA71)</f>
        <v>150.29</v>
      </c>
      <c r="AB72" s="98" t="n">
        <f aca="false">SUM(AB65:AB71)</f>
        <v>1338.12</v>
      </c>
      <c r="AC72" s="98" t="n">
        <f aca="false">SUM(AC65:AC71)</f>
        <v>302.99</v>
      </c>
      <c r="AD72" s="98" t="n">
        <f aca="false">SUM(AD65:AD71)</f>
        <v>6.54</v>
      </c>
      <c r="AE72" s="98" t="n">
        <f aca="false">SUM(AE65:AE71)</f>
        <v>0.9</v>
      </c>
      <c r="AF72" s="98" t="n">
        <f aca="false">SUM(AF65:AF71)</f>
        <v>0.59</v>
      </c>
      <c r="AG72" s="98" t="n">
        <f aca="false">SUM(AG65:AG71)</f>
        <v>8.25</v>
      </c>
      <c r="AH72" s="98" t="n">
        <f aca="false">SUM(AH65:AH71)</f>
        <v>11.85</v>
      </c>
      <c r="AI72" s="98" t="n">
        <f aca="false">SUM(AI65:AI71)</f>
        <v>17.43</v>
      </c>
      <c r="AJ72" s="98" t="n">
        <f aca="false">SUM(AJ65:AJ71)</f>
        <v>0</v>
      </c>
      <c r="AK72" s="98" t="n">
        <f aca="false">SUM(AK65:AK71)</f>
        <v>1115.09</v>
      </c>
      <c r="AL72" s="98" t="n">
        <f aca="false">SUM(AL65:AL71)</f>
        <v>943.44</v>
      </c>
      <c r="AM72" s="98" t="n">
        <f aca="false">SUM(AM65:AM71)</f>
        <v>1509.42</v>
      </c>
      <c r="AN72" s="98" t="n">
        <f aca="false">SUM(AN65:AN71)</f>
        <v>1343.74</v>
      </c>
      <c r="AO72" s="98" t="n">
        <f aca="false">SUM(AO65:AO71)</f>
        <v>466.56</v>
      </c>
      <c r="AP72" s="98" t="n">
        <f aca="false">SUM(AP65:AP71)</f>
        <v>838.11</v>
      </c>
      <c r="AQ72" s="98" t="n">
        <f aca="false">SUM(AQ65:AQ71)</f>
        <v>277.67</v>
      </c>
      <c r="AR72" s="98" t="n">
        <f aca="false">SUM(AR65:AR71)</f>
        <v>952.47</v>
      </c>
      <c r="AS72" s="98" t="n">
        <f aca="false">SUM(AS65:AS71)</f>
        <v>1025.44</v>
      </c>
      <c r="AT72" s="98" t="n">
        <f aca="false">SUM(AT65:AT71)</f>
        <v>1360.15</v>
      </c>
      <c r="AU72" s="98" t="n">
        <f aca="false">SUM(AU65:AU71)</f>
        <v>1755.09</v>
      </c>
      <c r="AV72" s="98" t="n">
        <f aca="false">SUM(AV65:AV71)</f>
        <v>657.33</v>
      </c>
      <c r="AW72" s="98" t="n">
        <f aca="false">SUM(AW65:AW71)</f>
        <v>991.98</v>
      </c>
      <c r="AX72" s="98" t="n">
        <f aca="false">SUM(AX65:AX71)</f>
        <v>4000.24</v>
      </c>
      <c r="AY72" s="98" t="n">
        <f aca="false">SUM(AY65:AY71)</f>
        <v>128.63</v>
      </c>
      <c r="AZ72" s="98" t="n">
        <f aca="false">SUM(AZ65:AZ71)</f>
        <v>1071.71</v>
      </c>
      <c r="BA72" s="98" t="n">
        <f aca="false">SUM(BA65:BA71)</f>
        <v>940.59</v>
      </c>
      <c r="BB72" s="98" t="n">
        <f aca="false">SUM(BB65:BB71)</f>
        <v>700.12</v>
      </c>
      <c r="BC72" s="98" t="n">
        <f aca="false">SUM(BC65:BC71)</f>
        <v>358.26</v>
      </c>
      <c r="BD72" s="98" t="n">
        <f aca="false">SUM(BD65:BD71)</f>
        <v>0.17</v>
      </c>
      <c r="BE72" s="98" t="n">
        <f aca="false">SUM(BE65:BE71)</f>
        <v>0.04</v>
      </c>
      <c r="BF72" s="98" t="n">
        <f aca="false">SUM(BF65:BF71)</f>
        <v>0.03</v>
      </c>
      <c r="BG72" s="98" t="n">
        <f aca="false">SUM(BG65:BG71)</f>
        <v>0.09</v>
      </c>
      <c r="BH72" s="98" t="n">
        <f aca="false">SUM(BH65:BH71)</f>
        <v>0.11</v>
      </c>
      <c r="BI72" s="98" t="n">
        <f aca="false">SUM(BI65:BI71)</f>
        <v>0.36</v>
      </c>
      <c r="BJ72" s="98" t="n">
        <f aca="false">SUM(BJ65:BJ71)</f>
        <v>0</v>
      </c>
      <c r="BK72" s="98" t="n">
        <f aca="false">SUM(BK65:BK71)</f>
        <v>1.65</v>
      </c>
      <c r="BL72" s="98" t="n">
        <f aca="false">SUM(BL65:BL71)</f>
        <v>0</v>
      </c>
      <c r="BM72" s="98" t="n">
        <f aca="false">SUM(BM65:BM71)</f>
        <v>0.51</v>
      </c>
      <c r="BN72" s="98" t="n">
        <f aca="false">SUM(BN65:BN71)</f>
        <v>0.02</v>
      </c>
      <c r="BO72" s="98" t="n">
        <f aca="false">SUM(BO65:BO71)</f>
        <v>0.02</v>
      </c>
      <c r="BP72" s="98" t="n">
        <f aca="false">SUM(BP65:BP71)</f>
        <v>0</v>
      </c>
      <c r="BQ72" s="98" t="n">
        <f aca="false">SUM(BQ65:BQ71)</f>
        <v>0.04</v>
      </c>
      <c r="BR72" s="98" t="n">
        <f aca="false">SUM(BR65:BR71)</f>
        <v>0.14</v>
      </c>
      <c r="BS72" s="98" t="n">
        <f aca="false">SUM(BS65:BS71)</f>
        <v>2.41</v>
      </c>
      <c r="BT72" s="98" t="n">
        <f aca="false">SUM(BT65:BT71)</f>
        <v>0.01</v>
      </c>
      <c r="BU72" s="98" t="n">
        <f aca="false">SUM(BU65:BU71)</f>
        <v>0</v>
      </c>
      <c r="BV72" s="98" t="n">
        <f aca="false">SUM(BV65:BV71)</f>
        <v>3.02</v>
      </c>
      <c r="BW72" s="98" t="n">
        <f aca="false">SUM(BW65:BW71)</f>
        <v>0.06</v>
      </c>
      <c r="BX72" s="98" t="n">
        <f aca="false">SUM(BX65:BX71)</f>
        <v>0</v>
      </c>
      <c r="BY72" s="98" t="n">
        <f aca="false">SUM(BY65:BY71)</f>
        <v>0</v>
      </c>
      <c r="BZ72" s="98" t="n">
        <f aca="false">SUM(BZ65:BZ71)</f>
        <v>0</v>
      </c>
      <c r="CA72" s="98" t="n">
        <f aca="false">SUM(CA65:CA71)</f>
        <v>0</v>
      </c>
      <c r="CB72" s="98" t="n">
        <f aca="false">SUM(CB65:CB71)</f>
        <v>651.65</v>
      </c>
      <c r="CC72" s="98" t="n">
        <f aca="false">SUM(CC65:CC71)</f>
        <v>0</v>
      </c>
      <c r="CD72" s="98" t="n">
        <f aca="false">SUM(CD65:CD71)</f>
        <v>0</v>
      </c>
      <c r="CE72" s="98" t="n">
        <f aca="false">SUM(CE65:CE71)</f>
        <v>373.31</v>
      </c>
      <c r="CF72" s="98" t="n">
        <f aca="false">SUM(CF65:CF71)</f>
        <v>0</v>
      </c>
      <c r="CG72" s="98" t="n">
        <f aca="false">SUM(CG65:CG71)</f>
        <v>112.8</v>
      </c>
      <c r="CH72" s="98" t="n">
        <f aca="false">SUM(CH65:CH71)</f>
        <v>65.53</v>
      </c>
      <c r="CI72" s="98" t="n">
        <f aca="false">SUM(CI65:CI71)</f>
        <v>89.17</v>
      </c>
      <c r="CJ72" s="98" t="n">
        <f aca="false">SUM(CJ65:CJ71)</f>
        <v>5976.22</v>
      </c>
      <c r="CK72" s="98" t="n">
        <f aca="false">SUM(CK65:CK71)</f>
        <v>3206.66</v>
      </c>
      <c r="CL72" s="98" t="n">
        <f aca="false">SUM(CL65:CL71)</f>
        <v>4591.44</v>
      </c>
      <c r="CM72" s="98" t="n">
        <f aca="false">SUM(CM65:CM71)</f>
        <v>80.36</v>
      </c>
      <c r="CN72" s="98" t="n">
        <f aca="false">SUM(CN65:CN71)</f>
        <v>47.59</v>
      </c>
      <c r="CO72" s="98" t="n">
        <f aca="false">SUM(CO65:CO71)</f>
        <v>64.07</v>
      </c>
      <c r="CP72" s="98" t="n">
        <f aca="false">SUM(CP65:CP71)</f>
        <v>0</v>
      </c>
      <c r="CQ72" s="98" t="n">
        <f aca="false">SUM(CQ65:CQ71)</f>
        <v>2.35</v>
      </c>
    </row>
    <row r="73" customFormat="false" ht="15.6" hidden="true" customHeight="false" outlineLevel="0" collapsed="false">
      <c r="A73" s="28"/>
      <c r="B73" s="53" t="s">
        <v>112</v>
      </c>
      <c r="C73" s="30"/>
      <c r="D73" s="30" t="n">
        <v>26.95</v>
      </c>
      <c r="E73" s="30" t="n">
        <v>0</v>
      </c>
      <c r="F73" s="30" t="n">
        <v>27.65</v>
      </c>
      <c r="G73" s="30" t="n">
        <v>0</v>
      </c>
      <c r="H73" s="30" t="n">
        <v>117.25</v>
      </c>
      <c r="I73" s="30" t="n">
        <v>822.5</v>
      </c>
      <c r="V73" s="69" t="n">
        <v>0</v>
      </c>
      <c r="W73" s="69" t="n">
        <v>0</v>
      </c>
      <c r="X73" s="69" t="n">
        <v>0</v>
      </c>
      <c r="Y73" s="69" t="n">
        <v>0</v>
      </c>
      <c r="Z73" s="69" t="n">
        <v>0</v>
      </c>
      <c r="AA73" s="69" t="n">
        <v>0</v>
      </c>
      <c r="AB73" s="69" t="n">
        <v>0</v>
      </c>
      <c r="AC73" s="69" t="n">
        <v>245</v>
      </c>
      <c r="AD73" s="69" t="n">
        <v>0</v>
      </c>
      <c r="AE73" s="69" t="n">
        <v>0.42</v>
      </c>
      <c r="AF73" s="69" t="n">
        <v>0.49</v>
      </c>
      <c r="AI73" s="69" t="n">
        <v>21</v>
      </c>
      <c r="CI73" s="70" t="n">
        <v>0</v>
      </c>
      <c r="CL73" s="70" t="n">
        <v>0</v>
      </c>
      <c r="CO73" s="70" t="n">
        <v>0</v>
      </c>
    </row>
    <row r="74" customFormat="false" ht="15.6" hidden="true" customHeight="false" outlineLevel="0" collapsed="false">
      <c r="A74" s="28"/>
      <c r="B74" s="53" t="s">
        <v>113</v>
      </c>
      <c r="C74" s="30"/>
      <c r="D74" s="30" t="n">
        <f aca="false">D72-D73</f>
        <v>-3.76</v>
      </c>
      <c r="E74" s="30" t="n">
        <f aca="false">E72-E73</f>
        <v>12.23</v>
      </c>
      <c r="F74" s="30" t="n">
        <f aca="false">F72-F73</f>
        <v>-2.29</v>
      </c>
      <c r="G74" s="30" t="n">
        <f aca="false">G72-G73</f>
        <v>6.16</v>
      </c>
      <c r="H74" s="30" t="n">
        <f aca="false">H72-H73</f>
        <v>-14.92</v>
      </c>
      <c r="I74" s="30" t="n">
        <f aca="false">I72-I73</f>
        <v>-37.0415006000001</v>
      </c>
      <c r="V74" s="69" t="n">
        <f aca="false">V72-V73</f>
        <v>967.94</v>
      </c>
      <c r="W74" s="69" t="n">
        <f aca="false">W72-W73</f>
        <v>66.5</v>
      </c>
      <c r="X74" s="69" t="n">
        <f aca="false">X72-X73</f>
        <v>144.2</v>
      </c>
      <c r="Y74" s="69" t="n">
        <f aca="false">Y72-Y73</f>
        <v>394.84</v>
      </c>
      <c r="Z74" s="69" t="n">
        <f aca="false">Z72-Z73</f>
        <v>6.91</v>
      </c>
      <c r="AA74" s="69" t="n">
        <f aca="false">AA72-AA73</f>
        <v>150.29</v>
      </c>
      <c r="AB74" s="69" t="n">
        <f aca="false">AB72-AB73</f>
        <v>1338.12</v>
      </c>
      <c r="AC74" s="69" t="n">
        <f aca="false">AC72-AC73</f>
        <v>57.99</v>
      </c>
      <c r="AD74" s="69" t="n">
        <f aca="false">AD72-AD73</f>
        <v>6.54</v>
      </c>
      <c r="AE74" s="69" t="n">
        <f aca="false">AE72-AE73</f>
        <v>0.48</v>
      </c>
      <c r="AF74" s="69" t="n">
        <f aca="false">AF72-AF73</f>
        <v>0.1</v>
      </c>
      <c r="AI74" s="69" t="n">
        <f aca="false">AI72-AI73</f>
        <v>-3.57</v>
      </c>
      <c r="CI74" s="70" t="n">
        <f aca="false">CI72-CI73</f>
        <v>89.17</v>
      </c>
      <c r="CL74" s="70" t="n">
        <f aca="false">CL72-CL73</f>
        <v>4591.44</v>
      </c>
      <c r="CO74" s="70" t="n">
        <f aca="false">CO72-CO73</f>
        <v>64.07</v>
      </c>
    </row>
    <row r="75" customFormat="false" ht="15.6" hidden="true" customHeight="false" outlineLevel="0" collapsed="false">
      <c r="A75" s="28"/>
      <c r="B75" s="53" t="s">
        <v>114</v>
      </c>
      <c r="C75" s="30"/>
      <c r="D75" s="30" t="n">
        <v>13</v>
      </c>
      <c r="E75" s="30"/>
      <c r="F75" s="30" t="n">
        <v>40</v>
      </c>
      <c r="G75" s="30"/>
      <c r="H75" s="30" t="n">
        <v>47</v>
      </c>
      <c r="I75" s="30"/>
    </row>
    <row r="76" customFormat="false" ht="6" hidden="false" customHeight="true" outlineLevel="0" collapsed="false">
      <c r="A76" s="28"/>
      <c r="B76" s="53"/>
      <c r="C76" s="30"/>
      <c r="D76" s="30"/>
      <c r="E76" s="30"/>
      <c r="F76" s="30"/>
      <c r="G76" s="30"/>
      <c r="H76" s="30"/>
      <c r="I76" s="30"/>
    </row>
    <row r="77" customFormat="false" ht="15.6" hidden="false" customHeight="true" outlineLevel="0" collapsed="false">
      <c r="A77" s="28"/>
      <c r="B77" s="29" t="s">
        <v>144</v>
      </c>
      <c r="C77" s="54" t="s">
        <v>116</v>
      </c>
      <c r="D77" s="22" t="s">
        <v>117</v>
      </c>
      <c r="E77" s="22"/>
      <c r="F77" s="22" t="s">
        <v>118</v>
      </c>
      <c r="G77" s="22"/>
      <c r="H77" s="55" t="s">
        <v>119</v>
      </c>
      <c r="I77" s="55" t="s">
        <v>120</v>
      </c>
      <c r="J77" s="81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3"/>
      <c r="CD77" s="83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</row>
    <row r="78" customFormat="false" ht="15.6" hidden="false" customHeight="false" outlineLevel="0" collapsed="false">
      <c r="A78" s="33"/>
      <c r="B78" s="34" t="s">
        <v>173</v>
      </c>
      <c r="C78" s="35"/>
      <c r="D78" s="35"/>
      <c r="E78" s="35"/>
      <c r="F78" s="35"/>
      <c r="G78" s="35"/>
      <c r="H78" s="35"/>
      <c r="I78" s="35"/>
      <c r="J78" s="81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3"/>
      <c r="CD78" s="83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</row>
    <row r="79" customFormat="false" ht="15.6" hidden="false" customHeight="false" outlineLevel="0" collapsed="false">
      <c r="A79" s="33" t="s">
        <v>174</v>
      </c>
      <c r="B79" s="38" t="s">
        <v>175</v>
      </c>
      <c r="C79" s="35" t="str">
        <f aca="false">"200"</f>
        <v>200</v>
      </c>
      <c r="D79" s="35" t="n">
        <v>4.43</v>
      </c>
      <c r="E79" s="35" t="n">
        <v>0</v>
      </c>
      <c r="F79" s="35" t="n">
        <v>4.45</v>
      </c>
      <c r="G79" s="35" t="n">
        <v>4.45</v>
      </c>
      <c r="H79" s="35" t="n">
        <v>19.45</v>
      </c>
      <c r="I79" s="35" t="n">
        <v>131.244416</v>
      </c>
      <c r="J79" s="85" t="n">
        <v>0.58</v>
      </c>
      <c r="K79" s="86" t="n">
        <v>2.6</v>
      </c>
      <c r="L79" s="86" t="n">
        <v>0</v>
      </c>
      <c r="M79" s="86" t="n">
        <v>0</v>
      </c>
      <c r="N79" s="86" t="n">
        <v>2.65</v>
      </c>
      <c r="O79" s="86" t="n">
        <v>13.98</v>
      </c>
      <c r="P79" s="86" t="n">
        <v>2.82</v>
      </c>
      <c r="Q79" s="86" t="n">
        <v>0</v>
      </c>
      <c r="R79" s="86" t="n">
        <v>0</v>
      </c>
      <c r="S79" s="86" t="n">
        <v>0.15</v>
      </c>
      <c r="T79" s="86" t="n">
        <v>1.58</v>
      </c>
      <c r="U79" s="86" t="n">
        <v>163.39</v>
      </c>
      <c r="V79" s="86" t="n">
        <v>453.14</v>
      </c>
      <c r="W79" s="86" t="n">
        <v>29.15</v>
      </c>
      <c r="X79" s="86" t="n">
        <v>31.95</v>
      </c>
      <c r="Y79" s="86" t="n">
        <v>85.71</v>
      </c>
      <c r="Z79" s="86" t="n">
        <v>1.63</v>
      </c>
      <c r="AA79" s="86" t="n">
        <v>0</v>
      </c>
      <c r="AB79" s="86" t="n">
        <v>1090.44</v>
      </c>
      <c r="AC79" s="86" t="n">
        <v>201.82</v>
      </c>
      <c r="AD79" s="86" t="n">
        <v>1.98</v>
      </c>
      <c r="AE79" s="86" t="n">
        <v>0.17</v>
      </c>
      <c r="AF79" s="86" t="n">
        <v>0.06</v>
      </c>
      <c r="AG79" s="86" t="n">
        <v>0.95</v>
      </c>
      <c r="AH79" s="86" t="n">
        <v>2.09</v>
      </c>
      <c r="AI79" s="86" t="n">
        <v>4.52</v>
      </c>
      <c r="AJ79" s="87" t="n">
        <v>0</v>
      </c>
      <c r="AK79" s="87" t="n">
        <v>174.83</v>
      </c>
      <c r="AL79" s="87" t="n">
        <v>193.95</v>
      </c>
      <c r="AM79" s="87" t="n">
        <v>287.54</v>
      </c>
      <c r="AN79" s="87" t="n">
        <v>276.17</v>
      </c>
      <c r="AO79" s="87" t="n">
        <v>37.93</v>
      </c>
      <c r="AP79" s="87" t="n">
        <v>154.45</v>
      </c>
      <c r="AQ79" s="87" t="n">
        <v>51.35</v>
      </c>
      <c r="AR79" s="87" t="n">
        <v>181.5</v>
      </c>
      <c r="AS79" s="87" t="n">
        <v>175.81</v>
      </c>
      <c r="AT79" s="87" t="n">
        <v>335.82</v>
      </c>
      <c r="AU79" s="87" t="n">
        <v>396.73</v>
      </c>
      <c r="AV79" s="87" t="n">
        <v>80.37</v>
      </c>
      <c r="AW79" s="87" t="n">
        <v>171.9</v>
      </c>
      <c r="AX79" s="87" t="n">
        <v>628.37</v>
      </c>
      <c r="AY79" s="87" t="n">
        <v>0</v>
      </c>
      <c r="AZ79" s="87" t="n">
        <v>121.13</v>
      </c>
      <c r="BA79" s="87" t="n">
        <v>147.71</v>
      </c>
      <c r="BB79" s="87" t="n">
        <v>124.66</v>
      </c>
      <c r="BC79" s="87" t="n">
        <v>46.75</v>
      </c>
      <c r="BD79" s="87" t="n">
        <v>0</v>
      </c>
      <c r="BE79" s="87" t="n">
        <v>0</v>
      </c>
      <c r="BF79" s="87" t="n">
        <v>0</v>
      </c>
      <c r="BG79" s="87" t="n">
        <v>0</v>
      </c>
      <c r="BH79" s="87" t="n">
        <v>0</v>
      </c>
      <c r="BI79" s="87" t="n">
        <v>0</v>
      </c>
      <c r="BJ79" s="87" t="n">
        <v>0</v>
      </c>
      <c r="BK79" s="87" t="n">
        <v>0.31</v>
      </c>
      <c r="BL79" s="87" t="n">
        <v>0</v>
      </c>
      <c r="BM79" s="87" t="n">
        <v>0.17</v>
      </c>
      <c r="BN79" s="87" t="n">
        <v>0.01</v>
      </c>
      <c r="BO79" s="87" t="n">
        <v>0.03</v>
      </c>
      <c r="BP79" s="87" t="n">
        <v>0</v>
      </c>
      <c r="BQ79" s="87" t="n">
        <v>0</v>
      </c>
      <c r="BR79" s="87" t="n">
        <v>0</v>
      </c>
      <c r="BS79" s="87" t="n">
        <v>1.07</v>
      </c>
      <c r="BT79" s="87" t="n">
        <v>0</v>
      </c>
      <c r="BU79" s="87" t="n">
        <v>0</v>
      </c>
      <c r="BV79" s="87" t="n">
        <v>2.5</v>
      </c>
      <c r="BW79" s="87" t="n">
        <v>0.02</v>
      </c>
      <c r="BX79" s="87" t="n">
        <v>0</v>
      </c>
      <c r="BY79" s="87" t="n">
        <v>0</v>
      </c>
      <c r="BZ79" s="87" t="n">
        <v>0</v>
      </c>
      <c r="CA79" s="87" t="n">
        <v>0</v>
      </c>
      <c r="CB79" s="87" t="n">
        <v>193.22</v>
      </c>
      <c r="CC79" s="88"/>
      <c r="CD79" s="88"/>
      <c r="CE79" s="87" t="n">
        <v>181.74</v>
      </c>
      <c r="CF79" s="87"/>
      <c r="CG79" s="87" t="n">
        <v>22.94</v>
      </c>
      <c r="CH79" s="87" t="n">
        <v>14.82</v>
      </c>
      <c r="CI79" s="87" t="n">
        <v>18.88</v>
      </c>
      <c r="CJ79" s="87" t="n">
        <v>1191.93</v>
      </c>
      <c r="CK79" s="87" t="n">
        <v>620.13</v>
      </c>
      <c r="CL79" s="87" t="n">
        <v>906.03</v>
      </c>
      <c r="CM79" s="87" t="n">
        <v>42.51</v>
      </c>
      <c r="CN79" s="87" t="n">
        <v>21.74</v>
      </c>
      <c r="CO79" s="87" t="n">
        <v>32.12</v>
      </c>
      <c r="CP79" s="87" t="n">
        <v>0</v>
      </c>
      <c r="CQ79" s="87" t="n">
        <v>0.4</v>
      </c>
    </row>
    <row r="80" customFormat="false" ht="15.6" hidden="false" customHeight="false" outlineLevel="0" collapsed="false">
      <c r="A80" s="99" t="s">
        <v>213</v>
      </c>
      <c r="B80" s="38" t="s">
        <v>214</v>
      </c>
      <c r="C80" s="35" t="str">
        <f aca="false">"100/30"</f>
        <v>100/30</v>
      </c>
      <c r="D80" s="35" t="n">
        <v>11.13</v>
      </c>
      <c r="E80" s="35" t="n">
        <v>9.86</v>
      </c>
      <c r="F80" s="35" t="n">
        <v>15.65</v>
      </c>
      <c r="G80" s="35" t="n">
        <v>5.33</v>
      </c>
      <c r="H80" s="35" t="n">
        <v>12.57</v>
      </c>
      <c r="I80" s="35" t="n">
        <v>270.5</v>
      </c>
      <c r="J80" s="85" t="n">
        <v>10.13</v>
      </c>
      <c r="K80" s="86" t="n">
        <v>3.32</v>
      </c>
      <c r="L80" s="86" t="n">
        <v>0</v>
      </c>
      <c r="M80" s="86" t="n">
        <v>0</v>
      </c>
      <c r="N80" s="86" t="n">
        <v>3.84</v>
      </c>
      <c r="O80" s="86" t="n">
        <v>6.06</v>
      </c>
      <c r="P80" s="86" t="n">
        <v>2.67</v>
      </c>
      <c r="Q80" s="86" t="n">
        <v>0</v>
      </c>
      <c r="R80" s="86" t="n">
        <v>0</v>
      </c>
      <c r="S80" s="86" t="n">
        <v>0.13</v>
      </c>
      <c r="T80" s="86" t="n">
        <v>1.73</v>
      </c>
      <c r="U80" s="86" t="n">
        <v>173.54</v>
      </c>
      <c r="V80" s="86" t="n">
        <v>289.01</v>
      </c>
      <c r="W80" s="86" t="n">
        <v>42.92</v>
      </c>
      <c r="X80" s="86" t="n">
        <v>36.49</v>
      </c>
      <c r="Y80" s="86" t="n">
        <v>160.27</v>
      </c>
      <c r="Z80" s="86" t="n">
        <v>1.81</v>
      </c>
      <c r="AA80" s="86" t="n">
        <v>3.69</v>
      </c>
      <c r="AB80" s="86" t="n">
        <v>5.53</v>
      </c>
      <c r="AC80" s="86" t="n">
        <v>20.1</v>
      </c>
      <c r="AD80" s="86" t="n">
        <v>3.09</v>
      </c>
      <c r="AE80" s="86" t="n">
        <v>0.28</v>
      </c>
      <c r="AF80" s="86" t="n">
        <v>0.11</v>
      </c>
      <c r="AG80" s="86" t="n">
        <v>1.82</v>
      </c>
      <c r="AH80" s="86" t="n">
        <v>4.94</v>
      </c>
      <c r="AI80" s="86" t="n">
        <v>1.33</v>
      </c>
      <c r="AJ80" s="87" t="n">
        <v>0</v>
      </c>
      <c r="AK80" s="87" t="n">
        <v>569.74</v>
      </c>
      <c r="AL80" s="87" t="n">
        <v>492.52</v>
      </c>
      <c r="AM80" s="87" t="n">
        <v>773.95</v>
      </c>
      <c r="AN80" s="87" t="n">
        <v>802.97</v>
      </c>
      <c r="AO80" s="87" t="n">
        <v>232.35</v>
      </c>
      <c r="AP80" s="87" t="n">
        <v>443.1</v>
      </c>
      <c r="AQ80" s="87" t="n">
        <v>126.68</v>
      </c>
      <c r="AR80" s="87" t="n">
        <v>421.9</v>
      </c>
      <c r="AS80" s="87" t="n">
        <v>466.44</v>
      </c>
      <c r="AT80" s="87" t="n">
        <v>530.68</v>
      </c>
      <c r="AU80" s="87" t="n">
        <v>792.31</v>
      </c>
      <c r="AV80" s="87" t="n">
        <v>356.1</v>
      </c>
      <c r="AW80" s="87" t="n">
        <v>420.45</v>
      </c>
      <c r="AX80" s="87" t="n">
        <v>1393.38</v>
      </c>
      <c r="AY80" s="87" t="n">
        <v>100.67</v>
      </c>
      <c r="AZ80" s="87" t="n">
        <v>409.04</v>
      </c>
      <c r="BA80" s="87" t="n">
        <v>374.96</v>
      </c>
      <c r="BB80" s="87" t="n">
        <v>358.42</v>
      </c>
      <c r="BC80" s="87" t="n">
        <v>119.5</v>
      </c>
      <c r="BD80" s="87" t="n">
        <v>0.05</v>
      </c>
      <c r="BE80" s="87" t="n">
        <v>0.02</v>
      </c>
      <c r="BF80" s="87" t="n">
        <v>0.01</v>
      </c>
      <c r="BG80" s="87" t="n">
        <v>0.03</v>
      </c>
      <c r="BH80" s="87" t="n">
        <v>0.03</v>
      </c>
      <c r="BI80" s="87" t="n">
        <v>0.15</v>
      </c>
      <c r="BJ80" s="87" t="n">
        <v>0</v>
      </c>
      <c r="BK80" s="87" t="n">
        <v>0.68</v>
      </c>
      <c r="BL80" s="87" t="n">
        <v>0</v>
      </c>
      <c r="BM80" s="87" t="n">
        <v>0.29</v>
      </c>
      <c r="BN80" s="87" t="n">
        <v>0.01</v>
      </c>
      <c r="BO80" s="87" t="n">
        <v>0.03</v>
      </c>
      <c r="BP80" s="87" t="n">
        <v>0</v>
      </c>
      <c r="BQ80" s="87" t="n">
        <v>0.03</v>
      </c>
      <c r="BR80" s="87" t="n">
        <v>0.05</v>
      </c>
      <c r="BS80" s="87" t="n">
        <v>1.28</v>
      </c>
      <c r="BT80" s="87" t="n">
        <v>0</v>
      </c>
      <c r="BU80" s="87" t="n">
        <v>0</v>
      </c>
      <c r="BV80" s="87" t="n">
        <v>3.01</v>
      </c>
      <c r="BW80" s="87" t="n">
        <v>0</v>
      </c>
      <c r="BX80" s="87" t="n">
        <v>0</v>
      </c>
      <c r="BY80" s="87" t="n">
        <v>0</v>
      </c>
      <c r="BZ80" s="87" t="n">
        <v>0</v>
      </c>
      <c r="CA80" s="87" t="n">
        <v>0</v>
      </c>
      <c r="CB80" s="87" t="n">
        <v>112.82</v>
      </c>
      <c r="CC80" s="88"/>
      <c r="CD80" s="88"/>
      <c r="CE80" s="87" t="n">
        <v>4.62</v>
      </c>
      <c r="CF80" s="87"/>
      <c r="CG80" s="87" t="n">
        <v>17.61</v>
      </c>
      <c r="CH80" s="87" t="n">
        <v>10.62</v>
      </c>
      <c r="CI80" s="87" t="n">
        <v>14.12</v>
      </c>
      <c r="CJ80" s="87" t="n">
        <v>2751</v>
      </c>
      <c r="CK80" s="87" t="n">
        <v>1530.56</v>
      </c>
      <c r="CL80" s="87" t="n">
        <v>2140.78</v>
      </c>
      <c r="CM80" s="87" t="n">
        <v>24.7</v>
      </c>
      <c r="CN80" s="87" t="n">
        <v>14.15</v>
      </c>
      <c r="CO80" s="87" t="n">
        <v>19.63</v>
      </c>
      <c r="CP80" s="87" t="n">
        <v>0</v>
      </c>
      <c r="CQ80" s="87" t="n">
        <v>0.24</v>
      </c>
    </row>
    <row r="81" customFormat="false" ht="15.6" hidden="false" customHeight="false" outlineLevel="0" collapsed="false">
      <c r="A81" s="99" t="s">
        <v>215</v>
      </c>
      <c r="B81" s="38" t="s">
        <v>216</v>
      </c>
      <c r="C81" s="35" t="str">
        <f aca="false">"150"</f>
        <v>150</v>
      </c>
      <c r="D81" s="35" t="n">
        <v>3.78</v>
      </c>
      <c r="E81" s="35" t="n">
        <v>0.02</v>
      </c>
      <c r="F81" s="35" t="n">
        <v>4.43</v>
      </c>
      <c r="G81" s="35" t="n">
        <v>1.32</v>
      </c>
      <c r="H81" s="35" t="n">
        <v>37.66</v>
      </c>
      <c r="I81" s="35" t="n">
        <v>206.3721825</v>
      </c>
      <c r="J81" s="85" t="n">
        <v>2.67</v>
      </c>
      <c r="K81" s="86" t="n">
        <v>0.63</v>
      </c>
      <c r="L81" s="86" t="n">
        <v>0</v>
      </c>
      <c r="M81" s="86" t="n">
        <v>0</v>
      </c>
      <c r="N81" s="86" t="n">
        <v>1.28</v>
      </c>
      <c r="O81" s="86" t="n">
        <v>34.88</v>
      </c>
      <c r="P81" s="86" t="n">
        <v>1.5</v>
      </c>
      <c r="Q81" s="86" t="n">
        <v>0</v>
      </c>
      <c r="R81" s="86" t="n">
        <v>0</v>
      </c>
      <c r="S81" s="86" t="n">
        <v>0.16</v>
      </c>
      <c r="T81" s="86" t="n">
        <v>0.56</v>
      </c>
      <c r="U81" s="86" t="n">
        <v>7.52</v>
      </c>
      <c r="V81" s="86" t="n">
        <v>99.86</v>
      </c>
      <c r="W81" s="86" t="n">
        <v>5.76</v>
      </c>
      <c r="X81" s="86" t="n">
        <v>26.44</v>
      </c>
      <c r="Y81" s="86" t="n">
        <v>74.75</v>
      </c>
      <c r="Z81" s="86" t="n">
        <v>0.62</v>
      </c>
      <c r="AA81" s="86" t="n">
        <v>15.93</v>
      </c>
      <c r="AB81" s="86" t="n">
        <v>100.08</v>
      </c>
      <c r="AC81" s="86" t="n">
        <v>47.39</v>
      </c>
      <c r="AD81" s="86" t="n">
        <v>0.66</v>
      </c>
      <c r="AE81" s="86" t="n">
        <v>0.03</v>
      </c>
      <c r="AF81" s="86" t="n">
        <v>0.02</v>
      </c>
      <c r="AG81" s="86" t="n">
        <v>0.72</v>
      </c>
      <c r="AH81" s="86" t="n">
        <v>1.84</v>
      </c>
      <c r="AI81" s="86" t="n">
        <v>0.94</v>
      </c>
      <c r="AJ81" s="87" t="n">
        <v>0</v>
      </c>
      <c r="AK81" s="87" t="n">
        <v>208.37</v>
      </c>
      <c r="AL81" s="87" t="n">
        <v>163.91</v>
      </c>
      <c r="AM81" s="87" t="n">
        <v>307.96</v>
      </c>
      <c r="AN81" s="87" t="n">
        <v>129.49</v>
      </c>
      <c r="AO81" s="87" t="n">
        <v>79.43</v>
      </c>
      <c r="AP81" s="87" t="n">
        <v>119.71</v>
      </c>
      <c r="AQ81" s="87" t="n">
        <v>50.49</v>
      </c>
      <c r="AR81" s="87" t="n">
        <v>183.69</v>
      </c>
      <c r="AS81" s="87" t="n">
        <v>193.4</v>
      </c>
      <c r="AT81" s="87" t="n">
        <v>252.36</v>
      </c>
      <c r="AU81" s="87" t="n">
        <v>268.01</v>
      </c>
      <c r="AV81" s="87" t="n">
        <v>84.83</v>
      </c>
      <c r="AW81" s="87" t="n">
        <v>158.55</v>
      </c>
      <c r="AX81" s="87" t="n">
        <v>595.96</v>
      </c>
      <c r="AY81" s="87" t="n">
        <v>0</v>
      </c>
      <c r="AZ81" s="87" t="n">
        <v>164.12</v>
      </c>
      <c r="BA81" s="87" t="n">
        <v>164.29</v>
      </c>
      <c r="BB81" s="87" t="n">
        <v>144.21</v>
      </c>
      <c r="BC81" s="87" t="n">
        <v>67.86</v>
      </c>
      <c r="BD81" s="87" t="n">
        <v>0.15</v>
      </c>
      <c r="BE81" s="87" t="n">
        <v>0.03</v>
      </c>
      <c r="BF81" s="87" t="n">
        <v>0.03</v>
      </c>
      <c r="BG81" s="87" t="n">
        <v>0.07</v>
      </c>
      <c r="BH81" s="87" t="n">
        <v>0.1</v>
      </c>
      <c r="BI81" s="87" t="n">
        <v>0.31</v>
      </c>
      <c r="BJ81" s="87" t="n">
        <v>0</v>
      </c>
      <c r="BK81" s="87" t="n">
        <v>1.1</v>
      </c>
      <c r="BL81" s="87" t="n">
        <v>0</v>
      </c>
      <c r="BM81" s="87" t="n">
        <v>0.35</v>
      </c>
      <c r="BN81" s="87" t="n">
        <v>0</v>
      </c>
      <c r="BO81" s="87" t="n">
        <v>0</v>
      </c>
      <c r="BP81" s="87" t="n">
        <v>0</v>
      </c>
      <c r="BQ81" s="87" t="n">
        <v>0.03</v>
      </c>
      <c r="BR81" s="87" t="n">
        <v>0.11</v>
      </c>
      <c r="BS81" s="87" t="n">
        <v>1.21</v>
      </c>
      <c r="BT81" s="87" t="n">
        <v>0</v>
      </c>
      <c r="BU81" s="87" t="n">
        <v>0</v>
      </c>
      <c r="BV81" s="87" t="n">
        <v>0.61</v>
      </c>
      <c r="BW81" s="87" t="n">
        <v>0</v>
      </c>
      <c r="BX81" s="87" t="n">
        <v>0</v>
      </c>
      <c r="BY81" s="87" t="n">
        <v>0</v>
      </c>
      <c r="BZ81" s="87" t="n">
        <v>0</v>
      </c>
      <c r="CA81" s="87" t="n">
        <v>0</v>
      </c>
      <c r="CB81" s="87" t="n">
        <v>116.27</v>
      </c>
      <c r="CC81" s="88"/>
      <c r="CD81" s="88"/>
      <c r="CE81" s="87" t="n">
        <v>32.61</v>
      </c>
      <c r="CF81" s="87"/>
      <c r="CG81" s="87" t="n">
        <v>1.21</v>
      </c>
      <c r="CH81" s="87" t="n">
        <v>1.21</v>
      </c>
      <c r="CI81" s="87" t="n">
        <v>1.21</v>
      </c>
      <c r="CJ81" s="87" t="n">
        <v>1895.25</v>
      </c>
      <c r="CK81" s="87" t="n">
        <v>945</v>
      </c>
      <c r="CL81" s="87" t="n">
        <v>1420.13</v>
      </c>
      <c r="CM81" s="87" t="n">
        <v>4.52</v>
      </c>
      <c r="CN81" s="87" t="n">
        <v>1.05</v>
      </c>
      <c r="CO81" s="87" t="n">
        <v>2.78</v>
      </c>
      <c r="CP81" s="87" t="n">
        <v>0</v>
      </c>
      <c r="CQ81" s="87" t="n">
        <v>0</v>
      </c>
    </row>
    <row r="82" customFormat="false" ht="15.6" hidden="false" customHeight="false" outlineLevel="0" collapsed="false">
      <c r="A82" s="99" t="s">
        <v>217</v>
      </c>
      <c r="B82" s="38" t="s">
        <v>218</v>
      </c>
      <c r="C82" s="35" t="str">
        <f aca="false">"200"</f>
        <v>200</v>
      </c>
      <c r="D82" s="35" t="n">
        <v>0.19</v>
      </c>
      <c r="E82" s="35" t="n">
        <v>0</v>
      </c>
      <c r="F82" s="35" t="n">
        <v>0.07</v>
      </c>
      <c r="G82" s="35" t="n">
        <v>0.03</v>
      </c>
      <c r="H82" s="35" t="n">
        <v>11.58</v>
      </c>
      <c r="I82" s="35" t="n">
        <v>45.6382525</v>
      </c>
      <c r="J82" s="85" t="n">
        <v>0</v>
      </c>
      <c r="K82" s="86" t="n">
        <v>0</v>
      </c>
      <c r="L82" s="86" t="n">
        <v>0</v>
      </c>
      <c r="M82" s="86" t="n">
        <v>0</v>
      </c>
      <c r="N82" s="86" t="n">
        <v>11.12</v>
      </c>
      <c r="O82" s="86" t="n">
        <v>0.01</v>
      </c>
      <c r="P82" s="86" t="n">
        <v>0.46</v>
      </c>
      <c r="Q82" s="86" t="n">
        <v>0</v>
      </c>
      <c r="R82" s="86" t="n">
        <v>0</v>
      </c>
      <c r="S82" s="86" t="n">
        <v>0.36</v>
      </c>
      <c r="T82" s="86" t="n">
        <v>0.14</v>
      </c>
      <c r="U82" s="86" t="n">
        <v>4.85</v>
      </c>
      <c r="V82" s="86" t="n">
        <v>46.13</v>
      </c>
      <c r="W82" s="86" t="n">
        <v>8.73</v>
      </c>
      <c r="X82" s="86" t="n">
        <v>4.79</v>
      </c>
      <c r="Y82" s="86" t="n">
        <v>5.76</v>
      </c>
      <c r="Z82" s="86" t="n">
        <v>0.21</v>
      </c>
      <c r="AA82" s="86" t="n">
        <v>0</v>
      </c>
      <c r="AB82" s="86" t="n">
        <v>10</v>
      </c>
      <c r="AC82" s="86" t="n">
        <v>2.75</v>
      </c>
      <c r="AD82" s="86" t="n">
        <v>0.04</v>
      </c>
      <c r="AE82" s="86" t="n">
        <v>0.01</v>
      </c>
      <c r="AF82" s="86" t="n">
        <v>0.01</v>
      </c>
      <c r="AG82" s="86" t="n">
        <v>0.08</v>
      </c>
      <c r="AH82" s="86" t="n">
        <v>0.06</v>
      </c>
      <c r="AI82" s="86" t="n">
        <v>3.75</v>
      </c>
      <c r="AJ82" s="87" t="n">
        <v>0</v>
      </c>
      <c r="AK82" s="87" t="n">
        <v>0</v>
      </c>
      <c r="AL82" s="87" t="n">
        <v>0</v>
      </c>
      <c r="AM82" s="87" t="n">
        <v>0</v>
      </c>
      <c r="AN82" s="87" t="n">
        <v>0</v>
      </c>
      <c r="AO82" s="87" t="n">
        <v>0</v>
      </c>
      <c r="AP82" s="87" t="n">
        <v>0</v>
      </c>
      <c r="AQ82" s="87" t="n">
        <v>0</v>
      </c>
      <c r="AR82" s="87" t="n">
        <v>0</v>
      </c>
      <c r="AS82" s="87" t="n">
        <v>0</v>
      </c>
      <c r="AT82" s="87" t="n">
        <v>0</v>
      </c>
      <c r="AU82" s="87" t="n">
        <v>0</v>
      </c>
      <c r="AV82" s="87" t="n">
        <v>0</v>
      </c>
      <c r="AW82" s="87" t="n">
        <v>0</v>
      </c>
      <c r="AX82" s="87" t="n">
        <v>0</v>
      </c>
      <c r="AY82" s="87" t="n">
        <v>0</v>
      </c>
      <c r="AZ82" s="87" t="n">
        <v>0</v>
      </c>
      <c r="BA82" s="87" t="n">
        <v>0</v>
      </c>
      <c r="BB82" s="87" t="n">
        <v>0</v>
      </c>
      <c r="BC82" s="87" t="n">
        <v>0</v>
      </c>
      <c r="BD82" s="87" t="n">
        <v>0</v>
      </c>
      <c r="BE82" s="87" t="n">
        <v>0</v>
      </c>
      <c r="BF82" s="87" t="n">
        <v>0</v>
      </c>
      <c r="BG82" s="87" t="n">
        <v>0</v>
      </c>
      <c r="BH82" s="87" t="n">
        <v>0</v>
      </c>
      <c r="BI82" s="87" t="n">
        <v>0</v>
      </c>
      <c r="BJ82" s="87" t="n">
        <v>0</v>
      </c>
      <c r="BK82" s="87" t="n">
        <v>0</v>
      </c>
      <c r="BL82" s="87" t="n">
        <v>0</v>
      </c>
      <c r="BM82" s="87" t="n">
        <v>0</v>
      </c>
      <c r="BN82" s="87" t="n">
        <v>0</v>
      </c>
      <c r="BO82" s="87" t="n">
        <v>0</v>
      </c>
      <c r="BP82" s="87" t="n">
        <v>0</v>
      </c>
      <c r="BQ82" s="87" t="n">
        <v>0</v>
      </c>
      <c r="BR82" s="87" t="n">
        <v>0</v>
      </c>
      <c r="BS82" s="87" t="n">
        <v>0</v>
      </c>
      <c r="BT82" s="87" t="n">
        <v>0</v>
      </c>
      <c r="BU82" s="87" t="n">
        <v>0</v>
      </c>
      <c r="BV82" s="87" t="n">
        <v>0</v>
      </c>
      <c r="BW82" s="87" t="n">
        <v>0</v>
      </c>
      <c r="BX82" s="87" t="n">
        <v>0</v>
      </c>
      <c r="BY82" s="87" t="n">
        <v>0</v>
      </c>
      <c r="BZ82" s="87" t="n">
        <v>0</v>
      </c>
      <c r="CA82" s="87" t="n">
        <v>0</v>
      </c>
      <c r="CB82" s="87" t="n">
        <v>229.49</v>
      </c>
      <c r="CC82" s="88"/>
      <c r="CD82" s="88"/>
      <c r="CE82" s="87" t="n">
        <v>1.67</v>
      </c>
      <c r="CF82" s="87"/>
      <c r="CG82" s="87" t="n">
        <v>0.25</v>
      </c>
      <c r="CH82" s="87" t="n">
        <v>0.38</v>
      </c>
      <c r="CI82" s="87" t="n">
        <v>0.25</v>
      </c>
      <c r="CJ82" s="87" t="n">
        <v>25</v>
      </c>
      <c r="CK82" s="87" t="n">
        <v>10.26</v>
      </c>
      <c r="CL82" s="87" t="n">
        <v>17.63</v>
      </c>
      <c r="CM82" s="87" t="n">
        <v>0</v>
      </c>
      <c r="CN82" s="87" t="n">
        <v>0.05</v>
      </c>
      <c r="CO82" s="87" t="n">
        <v>0</v>
      </c>
      <c r="CP82" s="87" t="n">
        <v>10</v>
      </c>
      <c r="CQ82" s="87" t="n">
        <v>0</v>
      </c>
    </row>
    <row r="83" customFormat="false" ht="15.6" hidden="false" customHeight="false" outlineLevel="0" collapsed="false">
      <c r="A83" s="33" t="str">
        <f aca="false">"-"</f>
        <v>-</v>
      </c>
      <c r="B83" s="38" t="s">
        <v>136</v>
      </c>
      <c r="C83" s="35" t="str">
        <f aca="false">"30"</f>
        <v>30</v>
      </c>
      <c r="D83" s="35" t="n">
        <v>1.98</v>
      </c>
      <c r="E83" s="35" t="n">
        <v>0</v>
      </c>
      <c r="F83" s="35" t="n">
        <v>0.2</v>
      </c>
      <c r="G83" s="35" t="n">
        <v>0.2</v>
      </c>
      <c r="H83" s="35" t="n">
        <v>14.07</v>
      </c>
      <c r="I83" s="35" t="n">
        <v>67.1703</v>
      </c>
      <c r="J83" s="85" t="n">
        <v>0</v>
      </c>
      <c r="K83" s="86" t="n">
        <v>0</v>
      </c>
      <c r="L83" s="86" t="n">
        <v>0</v>
      </c>
      <c r="M83" s="86" t="n">
        <v>0</v>
      </c>
      <c r="N83" s="86" t="n">
        <v>0.33</v>
      </c>
      <c r="O83" s="86" t="n">
        <v>13.68</v>
      </c>
      <c r="P83" s="86" t="n">
        <v>0.06</v>
      </c>
      <c r="Q83" s="86" t="n">
        <v>0</v>
      </c>
      <c r="R83" s="86" t="n">
        <v>0</v>
      </c>
      <c r="S83" s="86" t="n">
        <v>0</v>
      </c>
      <c r="T83" s="86" t="n">
        <v>0.54</v>
      </c>
      <c r="U83" s="86" t="n">
        <v>0</v>
      </c>
      <c r="V83" s="86" t="n">
        <v>0</v>
      </c>
      <c r="W83" s="86" t="n">
        <v>0</v>
      </c>
      <c r="X83" s="86" t="n">
        <v>0</v>
      </c>
      <c r="Y83" s="86" t="n">
        <v>0</v>
      </c>
      <c r="Z83" s="86" t="n">
        <v>0</v>
      </c>
      <c r="AA83" s="86" t="n">
        <v>0</v>
      </c>
      <c r="AB83" s="86" t="n">
        <v>0</v>
      </c>
      <c r="AC83" s="86" t="n">
        <v>0</v>
      </c>
      <c r="AD83" s="86" t="n">
        <v>0</v>
      </c>
      <c r="AE83" s="86" t="n">
        <v>0</v>
      </c>
      <c r="AF83" s="86" t="n">
        <v>0</v>
      </c>
      <c r="AG83" s="86" t="n">
        <v>0</v>
      </c>
      <c r="AH83" s="86" t="n">
        <v>0</v>
      </c>
      <c r="AI83" s="86" t="n">
        <v>0</v>
      </c>
      <c r="AJ83" s="87" t="n">
        <v>0</v>
      </c>
      <c r="AK83" s="87" t="n">
        <v>95.79</v>
      </c>
      <c r="AL83" s="87" t="n">
        <v>99.7</v>
      </c>
      <c r="AM83" s="87" t="n">
        <v>152.69</v>
      </c>
      <c r="AN83" s="87" t="n">
        <v>50.63</v>
      </c>
      <c r="AO83" s="87" t="n">
        <v>30.02</v>
      </c>
      <c r="AP83" s="87" t="n">
        <v>60.03</v>
      </c>
      <c r="AQ83" s="87" t="n">
        <v>22.71</v>
      </c>
      <c r="AR83" s="87" t="n">
        <v>108.58</v>
      </c>
      <c r="AS83" s="87" t="n">
        <v>67.34</v>
      </c>
      <c r="AT83" s="87" t="n">
        <v>93.96</v>
      </c>
      <c r="AU83" s="87" t="n">
        <v>77.52</v>
      </c>
      <c r="AV83" s="87" t="n">
        <v>40.72</v>
      </c>
      <c r="AW83" s="87" t="n">
        <v>72.04</v>
      </c>
      <c r="AX83" s="87" t="n">
        <v>602.39</v>
      </c>
      <c r="AY83" s="87" t="n">
        <v>0</v>
      </c>
      <c r="AZ83" s="87" t="n">
        <v>196.27</v>
      </c>
      <c r="BA83" s="87" t="n">
        <v>85.35</v>
      </c>
      <c r="BB83" s="87" t="n">
        <v>56.64</v>
      </c>
      <c r="BC83" s="87" t="n">
        <v>44.89</v>
      </c>
      <c r="BD83" s="87" t="n">
        <v>0</v>
      </c>
      <c r="BE83" s="87" t="n">
        <v>0</v>
      </c>
      <c r="BF83" s="87" t="n">
        <v>0</v>
      </c>
      <c r="BG83" s="87" t="n">
        <v>0</v>
      </c>
      <c r="BH83" s="87" t="n">
        <v>0</v>
      </c>
      <c r="BI83" s="87" t="n">
        <v>0</v>
      </c>
      <c r="BJ83" s="87" t="n">
        <v>0</v>
      </c>
      <c r="BK83" s="87" t="n">
        <v>0.02</v>
      </c>
      <c r="BL83" s="87" t="n">
        <v>0</v>
      </c>
      <c r="BM83" s="87" t="n">
        <v>0</v>
      </c>
      <c r="BN83" s="87" t="n">
        <v>0</v>
      </c>
      <c r="BO83" s="87" t="n">
        <v>0</v>
      </c>
      <c r="BP83" s="87" t="n">
        <v>0</v>
      </c>
      <c r="BQ83" s="87" t="n">
        <v>0</v>
      </c>
      <c r="BR83" s="87" t="n">
        <v>0</v>
      </c>
      <c r="BS83" s="87" t="n">
        <v>0.02</v>
      </c>
      <c r="BT83" s="87" t="n">
        <v>0</v>
      </c>
      <c r="BU83" s="87" t="n">
        <v>0</v>
      </c>
      <c r="BV83" s="87" t="n">
        <v>0.08</v>
      </c>
      <c r="BW83" s="87" t="n">
        <v>0</v>
      </c>
      <c r="BX83" s="87" t="n">
        <v>0</v>
      </c>
      <c r="BY83" s="87" t="n">
        <v>0</v>
      </c>
      <c r="BZ83" s="87" t="n">
        <v>0</v>
      </c>
      <c r="CA83" s="87" t="n">
        <v>0</v>
      </c>
      <c r="CB83" s="87" t="n">
        <v>11.73</v>
      </c>
      <c r="CC83" s="88"/>
      <c r="CD83" s="88"/>
      <c r="CE83" s="87" t="n">
        <v>0</v>
      </c>
      <c r="CF83" s="87"/>
      <c r="CG83" s="87" t="n">
        <v>0</v>
      </c>
      <c r="CH83" s="87" t="n">
        <v>0</v>
      </c>
      <c r="CI83" s="87" t="n">
        <v>0</v>
      </c>
      <c r="CJ83" s="87" t="n">
        <v>570</v>
      </c>
      <c r="CK83" s="87" t="n">
        <v>219.6</v>
      </c>
      <c r="CL83" s="87" t="n">
        <v>394.8</v>
      </c>
      <c r="CM83" s="87" t="n">
        <v>4.56</v>
      </c>
      <c r="CN83" s="87" t="n">
        <v>4.56</v>
      </c>
      <c r="CO83" s="87" t="n">
        <v>4.56</v>
      </c>
      <c r="CP83" s="87" t="n">
        <v>0</v>
      </c>
      <c r="CQ83" s="87" t="n">
        <v>0</v>
      </c>
    </row>
    <row r="84" customFormat="false" ht="15.6" hidden="false" customHeight="false" outlineLevel="0" collapsed="false">
      <c r="A84" s="33" t="str">
        <f aca="false">"-"</f>
        <v>-</v>
      </c>
      <c r="B84" s="38" t="s">
        <v>109</v>
      </c>
      <c r="C84" s="35" t="str">
        <f aca="false">"25"</f>
        <v>25</v>
      </c>
      <c r="D84" s="35" t="n">
        <v>1.65</v>
      </c>
      <c r="E84" s="35" t="n">
        <v>0</v>
      </c>
      <c r="F84" s="35" t="n">
        <v>0.3</v>
      </c>
      <c r="G84" s="35" t="n">
        <v>0.3</v>
      </c>
      <c r="H84" s="35" t="n">
        <v>10.43</v>
      </c>
      <c r="I84" s="35" t="n">
        <v>48.345</v>
      </c>
      <c r="J84" s="85" t="n">
        <v>0.05</v>
      </c>
      <c r="K84" s="86" t="n">
        <v>0</v>
      </c>
      <c r="L84" s="86" t="n">
        <v>0</v>
      </c>
      <c r="M84" s="86" t="n">
        <v>0</v>
      </c>
      <c r="N84" s="86" t="n">
        <v>0.3</v>
      </c>
      <c r="O84" s="86" t="n">
        <v>8.05</v>
      </c>
      <c r="P84" s="86" t="n">
        <v>2.08</v>
      </c>
      <c r="Q84" s="86" t="n">
        <v>0</v>
      </c>
      <c r="R84" s="86" t="n">
        <v>0</v>
      </c>
      <c r="S84" s="86" t="n">
        <v>0.25</v>
      </c>
      <c r="T84" s="86" t="n">
        <v>0.63</v>
      </c>
      <c r="U84" s="86" t="n">
        <v>152.5</v>
      </c>
      <c r="V84" s="86" t="n">
        <v>61.25</v>
      </c>
      <c r="W84" s="86" t="n">
        <v>8.75</v>
      </c>
      <c r="X84" s="86" t="n">
        <v>11.75</v>
      </c>
      <c r="Y84" s="86" t="n">
        <v>39.5</v>
      </c>
      <c r="Z84" s="86" t="n">
        <v>0.98</v>
      </c>
      <c r="AA84" s="86" t="n">
        <v>0</v>
      </c>
      <c r="AB84" s="86" t="n">
        <v>1.25</v>
      </c>
      <c r="AC84" s="86" t="n">
        <v>0.25</v>
      </c>
      <c r="AD84" s="86" t="n">
        <v>0.35</v>
      </c>
      <c r="AE84" s="86" t="n">
        <v>0.05</v>
      </c>
      <c r="AF84" s="86" t="n">
        <v>0.02</v>
      </c>
      <c r="AG84" s="86" t="n">
        <v>0.18</v>
      </c>
      <c r="AH84" s="86" t="n">
        <v>0.5</v>
      </c>
      <c r="AI84" s="86" t="n">
        <v>0</v>
      </c>
      <c r="AJ84" s="87" t="n">
        <v>0</v>
      </c>
      <c r="AK84" s="87" t="n">
        <v>80.5</v>
      </c>
      <c r="AL84" s="87" t="n">
        <v>62</v>
      </c>
      <c r="AM84" s="87" t="n">
        <v>106.75</v>
      </c>
      <c r="AN84" s="87" t="n">
        <v>55.75</v>
      </c>
      <c r="AO84" s="87" t="n">
        <v>23.25</v>
      </c>
      <c r="AP84" s="87" t="n">
        <v>49.5</v>
      </c>
      <c r="AQ84" s="87" t="n">
        <v>20</v>
      </c>
      <c r="AR84" s="87" t="n">
        <v>92.75</v>
      </c>
      <c r="AS84" s="87" t="n">
        <v>74.25</v>
      </c>
      <c r="AT84" s="87" t="n">
        <v>72.75</v>
      </c>
      <c r="AU84" s="87" t="n">
        <v>116</v>
      </c>
      <c r="AV84" s="87" t="n">
        <v>31</v>
      </c>
      <c r="AW84" s="87" t="n">
        <v>77.5</v>
      </c>
      <c r="AX84" s="87" t="n">
        <v>389.75</v>
      </c>
      <c r="AY84" s="87" t="n">
        <v>0</v>
      </c>
      <c r="AZ84" s="87" t="n">
        <v>131.5</v>
      </c>
      <c r="BA84" s="87" t="n">
        <v>72.75</v>
      </c>
      <c r="BB84" s="87" t="n">
        <v>45</v>
      </c>
      <c r="BC84" s="87" t="n">
        <v>32.5</v>
      </c>
      <c r="BD84" s="87" t="n">
        <v>0</v>
      </c>
      <c r="BE84" s="87" t="n">
        <v>0</v>
      </c>
      <c r="BF84" s="87" t="n">
        <v>0</v>
      </c>
      <c r="BG84" s="87" t="n">
        <v>0</v>
      </c>
      <c r="BH84" s="87" t="n">
        <v>0</v>
      </c>
      <c r="BI84" s="87" t="n">
        <v>0</v>
      </c>
      <c r="BJ84" s="87" t="n">
        <v>0</v>
      </c>
      <c r="BK84" s="87" t="n">
        <v>0.04</v>
      </c>
      <c r="BL84" s="87" t="n">
        <v>0</v>
      </c>
      <c r="BM84" s="87" t="n">
        <v>0</v>
      </c>
      <c r="BN84" s="87" t="n">
        <v>0.01</v>
      </c>
      <c r="BO84" s="87" t="n">
        <v>0</v>
      </c>
      <c r="BP84" s="87" t="n">
        <v>0</v>
      </c>
      <c r="BQ84" s="87" t="n">
        <v>0</v>
      </c>
      <c r="BR84" s="87" t="n">
        <v>0</v>
      </c>
      <c r="BS84" s="87" t="n">
        <v>0.03</v>
      </c>
      <c r="BT84" s="87" t="n">
        <v>0</v>
      </c>
      <c r="BU84" s="87" t="n">
        <v>0</v>
      </c>
      <c r="BV84" s="87" t="n">
        <v>0.12</v>
      </c>
      <c r="BW84" s="87" t="n">
        <v>0.02</v>
      </c>
      <c r="BX84" s="87" t="n">
        <v>0</v>
      </c>
      <c r="BY84" s="87" t="n">
        <v>0</v>
      </c>
      <c r="BZ84" s="87" t="n">
        <v>0</v>
      </c>
      <c r="CA84" s="87" t="n">
        <v>0</v>
      </c>
      <c r="CB84" s="87" t="n">
        <v>11.75</v>
      </c>
      <c r="CC84" s="88"/>
      <c r="CD84" s="88"/>
      <c r="CE84" s="87" t="n">
        <v>0.21</v>
      </c>
      <c r="CF84" s="87"/>
      <c r="CG84" s="87" t="n">
        <v>3</v>
      </c>
      <c r="CH84" s="87" t="n">
        <v>3</v>
      </c>
      <c r="CI84" s="87" t="n">
        <v>3</v>
      </c>
      <c r="CJ84" s="87" t="n">
        <v>570</v>
      </c>
      <c r="CK84" s="87" t="n">
        <v>219.6</v>
      </c>
      <c r="CL84" s="87" t="n">
        <v>394.8</v>
      </c>
      <c r="CM84" s="87" t="n">
        <v>5.7</v>
      </c>
      <c r="CN84" s="87" t="n">
        <v>4.74</v>
      </c>
      <c r="CO84" s="87" t="n">
        <v>5.22</v>
      </c>
      <c r="CP84" s="87" t="n">
        <v>0</v>
      </c>
      <c r="CQ84" s="87" t="n">
        <v>0</v>
      </c>
    </row>
    <row r="85" customFormat="false" ht="15.6" hidden="false" customHeight="false" outlineLevel="0" collapsed="false">
      <c r="A85" s="33" t="str">
        <f aca="false">"-"</f>
        <v>-</v>
      </c>
      <c r="B85" s="38" t="s">
        <v>181</v>
      </c>
      <c r="C85" s="35" t="str">
        <f aca="false">"100"</f>
        <v>100</v>
      </c>
      <c r="D85" s="35" t="n">
        <v>0.4</v>
      </c>
      <c r="E85" s="35" t="n">
        <v>0</v>
      </c>
      <c r="F85" s="35" t="n">
        <v>0.4</v>
      </c>
      <c r="G85" s="35" t="n">
        <v>0.4</v>
      </c>
      <c r="H85" s="35" t="n">
        <v>11.6</v>
      </c>
      <c r="I85" s="35" t="n">
        <v>48.68</v>
      </c>
      <c r="J85" s="81" t="n">
        <v>0.1</v>
      </c>
      <c r="K85" s="82" t="n">
        <v>0</v>
      </c>
      <c r="L85" s="82" t="n">
        <v>0</v>
      </c>
      <c r="M85" s="82" t="n">
        <v>0</v>
      </c>
      <c r="N85" s="82" t="n">
        <v>9</v>
      </c>
      <c r="O85" s="82" t="n">
        <v>0.8</v>
      </c>
      <c r="P85" s="82" t="n">
        <v>1.8</v>
      </c>
      <c r="Q85" s="82" t="n">
        <v>0</v>
      </c>
      <c r="R85" s="82" t="n">
        <v>0</v>
      </c>
      <c r="S85" s="82" t="n">
        <v>0.8</v>
      </c>
      <c r="T85" s="82" t="n">
        <v>0.5</v>
      </c>
      <c r="U85" s="82" t="n">
        <v>26</v>
      </c>
      <c r="V85" s="82" t="n">
        <v>278</v>
      </c>
      <c r="W85" s="82" t="n">
        <v>16</v>
      </c>
      <c r="X85" s="82" t="n">
        <v>9</v>
      </c>
      <c r="Y85" s="82" t="n">
        <v>11</v>
      </c>
      <c r="Z85" s="82" t="n">
        <v>2.2</v>
      </c>
      <c r="AA85" s="82" t="n">
        <v>0</v>
      </c>
      <c r="AB85" s="82" t="n">
        <v>30</v>
      </c>
      <c r="AC85" s="82" t="n">
        <v>5</v>
      </c>
      <c r="AD85" s="82" t="n">
        <v>0.2</v>
      </c>
      <c r="AE85" s="82" t="n">
        <v>0.03</v>
      </c>
      <c r="AF85" s="82" t="n">
        <v>0.02</v>
      </c>
      <c r="AG85" s="82" t="n">
        <v>0.3</v>
      </c>
      <c r="AH85" s="82" t="n">
        <v>0.4</v>
      </c>
      <c r="AI85" s="82" t="n">
        <v>10</v>
      </c>
      <c r="AJ85" s="80" t="n">
        <v>0</v>
      </c>
      <c r="AK85" s="80" t="n">
        <v>12</v>
      </c>
      <c r="AL85" s="80" t="n">
        <v>13</v>
      </c>
      <c r="AM85" s="80" t="n">
        <v>19</v>
      </c>
      <c r="AN85" s="80" t="n">
        <v>18</v>
      </c>
      <c r="AO85" s="80" t="n">
        <v>3</v>
      </c>
      <c r="AP85" s="80" t="n">
        <v>11</v>
      </c>
      <c r="AQ85" s="80" t="n">
        <v>3</v>
      </c>
      <c r="AR85" s="80" t="n">
        <v>9</v>
      </c>
      <c r="AS85" s="80" t="n">
        <v>17</v>
      </c>
      <c r="AT85" s="80" t="n">
        <v>10</v>
      </c>
      <c r="AU85" s="80" t="n">
        <v>78</v>
      </c>
      <c r="AV85" s="80" t="n">
        <v>7</v>
      </c>
      <c r="AW85" s="80" t="n">
        <v>14</v>
      </c>
      <c r="AX85" s="80" t="n">
        <v>42</v>
      </c>
      <c r="AY85" s="80" t="n">
        <v>0</v>
      </c>
      <c r="AZ85" s="80" t="n">
        <v>13</v>
      </c>
      <c r="BA85" s="80" t="n">
        <v>16</v>
      </c>
      <c r="BB85" s="80" t="n">
        <v>6</v>
      </c>
      <c r="BC85" s="80" t="n">
        <v>5</v>
      </c>
      <c r="BD85" s="80" t="n">
        <v>0</v>
      </c>
      <c r="BE85" s="80" t="n">
        <v>0</v>
      </c>
      <c r="BF85" s="80" t="n">
        <v>0</v>
      </c>
      <c r="BG85" s="80" t="n">
        <v>0</v>
      </c>
      <c r="BH85" s="80" t="n">
        <v>0</v>
      </c>
      <c r="BI85" s="80" t="n">
        <v>0</v>
      </c>
      <c r="BJ85" s="80" t="n">
        <v>0</v>
      </c>
      <c r="BK85" s="80" t="n">
        <v>0</v>
      </c>
      <c r="BL85" s="80" t="n">
        <v>0</v>
      </c>
      <c r="BM85" s="80" t="n">
        <v>0</v>
      </c>
      <c r="BN85" s="80" t="n">
        <v>0</v>
      </c>
      <c r="BO85" s="80" t="n">
        <v>0</v>
      </c>
      <c r="BP85" s="80" t="n">
        <v>0</v>
      </c>
      <c r="BQ85" s="80" t="n">
        <v>0</v>
      </c>
      <c r="BR85" s="80" t="n">
        <v>0</v>
      </c>
      <c r="BS85" s="80" t="n">
        <v>0</v>
      </c>
      <c r="BT85" s="80" t="n">
        <v>0</v>
      </c>
      <c r="BU85" s="80" t="n">
        <v>0</v>
      </c>
      <c r="BV85" s="80" t="n">
        <v>0</v>
      </c>
      <c r="BW85" s="80" t="n">
        <v>0</v>
      </c>
      <c r="BX85" s="80" t="n">
        <v>0</v>
      </c>
      <c r="BY85" s="80" t="n">
        <v>0</v>
      </c>
      <c r="BZ85" s="80" t="n">
        <v>0</v>
      </c>
      <c r="CA85" s="80" t="n">
        <v>0</v>
      </c>
      <c r="CB85" s="80" t="n">
        <v>86.3</v>
      </c>
      <c r="CC85" s="83"/>
      <c r="CD85" s="83"/>
      <c r="CE85" s="80" t="n">
        <v>5</v>
      </c>
      <c r="CF85" s="80"/>
      <c r="CG85" s="80" t="n">
        <v>2</v>
      </c>
      <c r="CH85" s="80" t="n">
        <v>2</v>
      </c>
      <c r="CI85" s="80" t="n">
        <v>2</v>
      </c>
      <c r="CJ85" s="80" t="n">
        <v>150</v>
      </c>
      <c r="CK85" s="80" t="n">
        <v>150</v>
      </c>
      <c r="CL85" s="80" t="n">
        <v>150</v>
      </c>
      <c r="CM85" s="80" t="n">
        <v>46.8</v>
      </c>
      <c r="CN85" s="80" t="n">
        <v>46.8</v>
      </c>
      <c r="CO85" s="80" t="n">
        <v>46.8</v>
      </c>
      <c r="CP85" s="80" t="n">
        <v>0</v>
      </c>
      <c r="CQ85" s="80" t="n">
        <v>0</v>
      </c>
    </row>
    <row r="86" customFormat="false" ht="15.6" hidden="false" customHeight="false" outlineLevel="0" collapsed="false">
      <c r="A86" s="47"/>
      <c r="B86" s="48" t="s">
        <v>182</v>
      </c>
      <c r="C86" s="49"/>
      <c r="D86" s="49" t="n">
        <f aca="false">SUM(D79:D85)</f>
        <v>23.56</v>
      </c>
      <c r="E86" s="49" t="n">
        <f aca="false">SUM(E79:E85)</f>
        <v>9.88</v>
      </c>
      <c r="F86" s="49" t="n">
        <f aca="false">SUM(F79:F85)</f>
        <v>25.5</v>
      </c>
      <c r="G86" s="49" t="n">
        <f aca="false">SUM(G79:G85)</f>
        <v>12.03</v>
      </c>
      <c r="H86" s="49" t="n">
        <f aca="false">SUM(H79:H85)</f>
        <v>117.36</v>
      </c>
      <c r="I86" s="49" t="n">
        <f aca="false">SUM(I79:I85)</f>
        <v>817.950151</v>
      </c>
      <c r="J86" s="89" t="n">
        <v>13.53</v>
      </c>
      <c r="K86" s="89" t="n">
        <v>6.55</v>
      </c>
      <c r="L86" s="89" t="n">
        <v>0</v>
      </c>
      <c r="M86" s="89" t="n">
        <v>0</v>
      </c>
      <c r="N86" s="89" t="n">
        <v>28.52</v>
      </c>
      <c r="O86" s="89" t="n">
        <v>77.46</v>
      </c>
      <c r="P86" s="89" t="n">
        <v>11.38</v>
      </c>
      <c r="Q86" s="89" t="n">
        <v>0</v>
      </c>
      <c r="R86" s="89" t="n">
        <v>0</v>
      </c>
      <c r="S86" s="89" t="n">
        <v>1.85</v>
      </c>
      <c r="T86" s="89" t="n">
        <v>5.66</v>
      </c>
      <c r="U86" s="89" t="n">
        <v>527.79</v>
      </c>
      <c r="V86" s="89" t="n">
        <v>1227.39</v>
      </c>
      <c r="W86" s="89" t="n">
        <v>111.31</v>
      </c>
      <c r="X86" s="89" t="n">
        <v>120.41</v>
      </c>
      <c r="Y86" s="89" t="n">
        <v>377</v>
      </c>
      <c r="Z86" s="89" t="n">
        <v>7.45</v>
      </c>
      <c r="AA86" s="89" t="n">
        <v>19.62</v>
      </c>
      <c r="AB86" s="89" t="n">
        <v>1237.3</v>
      </c>
      <c r="AC86" s="89" t="n">
        <v>277.31</v>
      </c>
      <c r="AD86" s="89" t="n">
        <v>6.31</v>
      </c>
      <c r="AE86" s="89" t="n">
        <v>0.57</v>
      </c>
      <c r="AF86" s="89" t="n">
        <v>0.24</v>
      </c>
      <c r="AG86" s="89" t="n">
        <v>4.04</v>
      </c>
      <c r="AH86" s="89" t="n">
        <v>9.83</v>
      </c>
      <c r="AI86" s="89" t="n">
        <v>20.54</v>
      </c>
      <c r="AJ86" s="12" t="n">
        <v>0</v>
      </c>
      <c r="AK86" s="12" t="n">
        <v>1141.23</v>
      </c>
      <c r="AL86" s="12" t="n">
        <v>1025.08</v>
      </c>
      <c r="AM86" s="12" t="n">
        <v>1647.88</v>
      </c>
      <c r="AN86" s="12" t="n">
        <v>1333.02</v>
      </c>
      <c r="AO86" s="12" t="n">
        <v>405.97</v>
      </c>
      <c r="AP86" s="12" t="n">
        <v>837.79</v>
      </c>
      <c r="AQ86" s="12" t="n">
        <v>274.23</v>
      </c>
      <c r="AR86" s="12" t="n">
        <v>997.42</v>
      </c>
      <c r="AS86" s="12" t="n">
        <v>994.24</v>
      </c>
      <c r="AT86" s="12" t="n">
        <v>1295.57</v>
      </c>
      <c r="AU86" s="12" t="n">
        <v>1728.56</v>
      </c>
      <c r="AV86" s="12" t="n">
        <v>600.02</v>
      </c>
      <c r="AW86" s="12" t="n">
        <v>914.43</v>
      </c>
      <c r="AX86" s="12" t="n">
        <v>3651.85</v>
      </c>
      <c r="AY86" s="12" t="n">
        <v>100.67</v>
      </c>
      <c r="AZ86" s="12" t="n">
        <v>1035.07</v>
      </c>
      <c r="BA86" s="12" t="n">
        <v>861.06</v>
      </c>
      <c r="BB86" s="12" t="n">
        <v>734.93</v>
      </c>
      <c r="BC86" s="12" t="n">
        <v>316.51</v>
      </c>
      <c r="BD86" s="12" t="n">
        <v>0.2</v>
      </c>
      <c r="BE86" s="12" t="n">
        <v>0.06</v>
      </c>
      <c r="BF86" s="12" t="n">
        <v>0.04</v>
      </c>
      <c r="BG86" s="12" t="n">
        <v>0.1</v>
      </c>
      <c r="BH86" s="12" t="n">
        <v>0.13</v>
      </c>
      <c r="BI86" s="12" t="n">
        <v>0.47</v>
      </c>
      <c r="BJ86" s="12" t="n">
        <v>0</v>
      </c>
      <c r="BK86" s="12" t="n">
        <v>2.15</v>
      </c>
      <c r="BL86" s="12" t="n">
        <v>0</v>
      </c>
      <c r="BM86" s="12" t="n">
        <v>0.82</v>
      </c>
      <c r="BN86" s="12" t="n">
        <v>0.03</v>
      </c>
      <c r="BO86" s="12" t="n">
        <v>0.06</v>
      </c>
      <c r="BP86" s="12" t="n">
        <v>0</v>
      </c>
      <c r="BQ86" s="12" t="n">
        <v>0.06</v>
      </c>
      <c r="BR86" s="12" t="n">
        <v>0.17</v>
      </c>
      <c r="BS86" s="12" t="n">
        <v>3.6</v>
      </c>
      <c r="BT86" s="12" t="n">
        <v>0</v>
      </c>
      <c r="BU86" s="12" t="n">
        <v>0</v>
      </c>
      <c r="BV86" s="12" t="n">
        <v>6.32</v>
      </c>
      <c r="BW86" s="12" t="n">
        <v>0.05</v>
      </c>
      <c r="BX86" s="12" t="n">
        <v>0</v>
      </c>
      <c r="BY86" s="12" t="n">
        <v>0</v>
      </c>
      <c r="BZ86" s="12" t="n">
        <v>0</v>
      </c>
      <c r="CA86" s="12" t="n">
        <v>0</v>
      </c>
      <c r="CB86" s="12" t="n">
        <v>761.58</v>
      </c>
      <c r="CC86" s="90"/>
      <c r="CD86" s="90"/>
      <c r="CE86" s="12" t="n">
        <v>225.84</v>
      </c>
      <c r="CF86" s="12"/>
      <c r="CG86" s="12" t="n">
        <v>47.01</v>
      </c>
      <c r="CH86" s="12" t="n">
        <v>32.02</v>
      </c>
      <c r="CI86" s="12" t="n">
        <v>39.45</v>
      </c>
      <c r="CJ86" s="12" t="n">
        <v>7153.18</v>
      </c>
      <c r="CK86" s="12" t="n">
        <v>3695.15</v>
      </c>
      <c r="CL86" s="12" t="n">
        <v>5424.16</v>
      </c>
      <c r="CM86" s="12" t="n">
        <v>128.78</v>
      </c>
      <c r="CN86" s="12" t="n">
        <v>93.08</v>
      </c>
      <c r="CO86" s="12" t="n">
        <v>111.11</v>
      </c>
      <c r="CP86" s="12" t="n">
        <v>10</v>
      </c>
      <c r="CQ86" s="12" t="n">
        <v>0.64</v>
      </c>
    </row>
    <row r="87" customFormat="false" ht="15.6" hidden="true" customHeight="false" outlineLevel="0" collapsed="false">
      <c r="A87" s="28"/>
      <c r="B87" s="53" t="s">
        <v>112</v>
      </c>
      <c r="C87" s="30"/>
      <c r="D87" s="30" t="n">
        <v>26.95</v>
      </c>
      <c r="E87" s="30" t="n">
        <v>0</v>
      </c>
      <c r="F87" s="30" t="n">
        <v>27.65</v>
      </c>
      <c r="G87" s="30" t="n">
        <v>0</v>
      </c>
      <c r="H87" s="30" t="n">
        <v>117.25</v>
      </c>
      <c r="I87" s="30" t="n">
        <v>822.5</v>
      </c>
      <c r="V87" s="69" t="n">
        <v>0</v>
      </c>
      <c r="W87" s="69" t="n">
        <v>0</v>
      </c>
      <c r="X87" s="69" t="n">
        <v>0</v>
      </c>
      <c r="Y87" s="69" t="n">
        <v>0</v>
      </c>
      <c r="Z87" s="69" t="n">
        <v>0</v>
      </c>
      <c r="AA87" s="69" t="n">
        <v>0</v>
      </c>
      <c r="AB87" s="69" t="n">
        <v>0</v>
      </c>
      <c r="AC87" s="69" t="n">
        <v>245</v>
      </c>
      <c r="AD87" s="69" t="n">
        <v>0</v>
      </c>
      <c r="AE87" s="69" t="n">
        <v>0.42</v>
      </c>
      <c r="AF87" s="69" t="n">
        <v>0.49</v>
      </c>
      <c r="AI87" s="69" t="n">
        <v>21</v>
      </c>
      <c r="CI87" s="70" t="n">
        <v>0</v>
      </c>
      <c r="CL87" s="70" t="n">
        <v>0</v>
      </c>
      <c r="CO87" s="70" t="n">
        <v>0</v>
      </c>
    </row>
    <row r="88" customFormat="false" ht="15.6" hidden="true" customHeight="false" outlineLevel="0" collapsed="false">
      <c r="A88" s="28"/>
      <c r="B88" s="53" t="s">
        <v>113</v>
      </c>
      <c r="C88" s="30"/>
      <c r="D88" s="30" t="n">
        <f aca="false">D86-D87</f>
        <v>-3.39</v>
      </c>
      <c r="E88" s="30" t="n">
        <f aca="false">E86-E87</f>
        <v>9.88</v>
      </c>
      <c r="F88" s="30" t="n">
        <f aca="false">F86-F87</f>
        <v>-2.15</v>
      </c>
      <c r="G88" s="30" t="n">
        <f aca="false">G86-G87</f>
        <v>12.03</v>
      </c>
      <c r="H88" s="30" t="n">
        <f aca="false">H86-H87</f>
        <v>0.110000000000014</v>
      </c>
      <c r="I88" s="30" t="n">
        <f aca="false">I86-I87</f>
        <v>-4.549849</v>
      </c>
      <c r="V88" s="69" t="n">
        <f aca="false">V86-V87</f>
        <v>1227.39</v>
      </c>
      <c r="W88" s="69" t="n">
        <f aca="false">W86-W87</f>
        <v>111.31</v>
      </c>
      <c r="X88" s="69" t="n">
        <f aca="false">X86-X87</f>
        <v>120.41</v>
      </c>
      <c r="Y88" s="69" t="n">
        <f aca="false">Y86-Y87</f>
        <v>377</v>
      </c>
      <c r="Z88" s="69" t="n">
        <f aca="false">Z86-Z87</f>
        <v>7.45</v>
      </c>
      <c r="AA88" s="69" t="n">
        <f aca="false">AA86-AA87</f>
        <v>19.62</v>
      </c>
      <c r="AB88" s="69" t="n">
        <f aca="false">AB86-AB87</f>
        <v>1237.3</v>
      </c>
      <c r="AC88" s="69" t="n">
        <f aca="false">AC86-AC87</f>
        <v>32.31</v>
      </c>
      <c r="AD88" s="69" t="n">
        <f aca="false">AD86-AD87</f>
        <v>6.31</v>
      </c>
      <c r="AE88" s="69" t="n">
        <f aca="false">AE86-AE87</f>
        <v>0.15</v>
      </c>
      <c r="AF88" s="69" t="n">
        <f aca="false">AF86-AF87</f>
        <v>-0.25</v>
      </c>
      <c r="AI88" s="69" t="n">
        <f aca="false">AI86-AI87</f>
        <v>-0.460000000000001</v>
      </c>
      <c r="CI88" s="70" t="n">
        <f aca="false">CI86-CI87</f>
        <v>39.45</v>
      </c>
      <c r="CL88" s="70" t="n">
        <f aca="false">CL86-CL87</f>
        <v>5424.16</v>
      </c>
      <c r="CO88" s="70" t="n">
        <f aca="false">CO86-CO87</f>
        <v>111.11</v>
      </c>
    </row>
    <row r="89" customFormat="false" ht="15.6" hidden="true" customHeight="false" outlineLevel="0" collapsed="false">
      <c r="A89" s="28"/>
      <c r="B89" s="53" t="s">
        <v>114</v>
      </c>
      <c r="C89" s="30"/>
      <c r="D89" s="30" t="n">
        <v>11</v>
      </c>
      <c r="E89" s="30"/>
      <c r="F89" s="30" t="n">
        <v>37</v>
      </c>
      <c r="G89" s="30"/>
      <c r="H89" s="30" t="n">
        <v>51</v>
      </c>
      <c r="I89" s="30"/>
    </row>
    <row r="90" customFormat="false" ht="4.8" hidden="false" customHeight="true" outlineLevel="0" collapsed="false">
      <c r="A90" s="28"/>
      <c r="B90" s="53"/>
      <c r="C90" s="30"/>
      <c r="D90" s="30"/>
      <c r="E90" s="30"/>
      <c r="F90" s="30"/>
      <c r="G90" s="30"/>
      <c r="H90" s="30"/>
      <c r="I90" s="30"/>
    </row>
    <row r="91" customFormat="false" ht="15.6" hidden="false" customHeight="true" outlineLevel="0" collapsed="false">
      <c r="A91" s="28"/>
      <c r="B91" s="29" t="s">
        <v>149</v>
      </c>
      <c r="C91" s="54" t="s">
        <v>116</v>
      </c>
      <c r="D91" s="22" t="s">
        <v>117</v>
      </c>
      <c r="E91" s="22"/>
      <c r="F91" s="22" t="s">
        <v>118</v>
      </c>
      <c r="G91" s="22"/>
      <c r="H91" s="55" t="s">
        <v>119</v>
      </c>
      <c r="I91" s="55" t="s">
        <v>120</v>
      </c>
      <c r="J91" s="81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3"/>
      <c r="CD91" s="83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</row>
    <row r="92" customFormat="false" ht="15.6" hidden="false" customHeight="false" outlineLevel="0" collapsed="false">
      <c r="A92" s="33"/>
      <c r="B92" s="34" t="s">
        <v>173</v>
      </c>
      <c r="C92" s="35"/>
      <c r="D92" s="35"/>
      <c r="E92" s="35"/>
      <c r="F92" s="35"/>
      <c r="G92" s="35"/>
      <c r="H92" s="35"/>
      <c r="I92" s="35"/>
      <c r="J92" s="81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3"/>
      <c r="CD92" s="83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</row>
    <row r="93" customFormat="false" ht="15.6" hidden="false" customHeight="false" outlineLevel="0" collapsed="false">
      <c r="A93" s="33" t="str">
        <f aca="false">" 245/1"</f>
        <v> 245/1</v>
      </c>
      <c r="B93" s="38" t="s">
        <v>122</v>
      </c>
      <c r="C93" s="35" t="str">
        <f aca="false">"40"</f>
        <v>40</v>
      </c>
      <c r="D93" s="35" t="n">
        <v>0.31</v>
      </c>
      <c r="E93" s="35" t="n">
        <v>0</v>
      </c>
      <c r="F93" s="35" t="n">
        <v>0.33</v>
      </c>
      <c r="G93" s="35" t="n">
        <v>0.37</v>
      </c>
      <c r="H93" s="35" t="n">
        <v>1.3</v>
      </c>
      <c r="I93" s="35" t="n">
        <v>8.609509</v>
      </c>
      <c r="J93" s="85" t="n">
        <v>0.04</v>
      </c>
      <c r="K93" s="86" t="n">
        <v>0.22</v>
      </c>
      <c r="L93" s="86" t="n">
        <v>0</v>
      </c>
      <c r="M93" s="86" t="n">
        <v>0</v>
      </c>
      <c r="N93" s="86" t="n">
        <v>0.89</v>
      </c>
      <c r="O93" s="86" t="n">
        <v>0.04</v>
      </c>
      <c r="P93" s="86" t="n">
        <v>0.37</v>
      </c>
      <c r="Q93" s="86" t="n">
        <v>0</v>
      </c>
      <c r="R93" s="86" t="n">
        <v>0</v>
      </c>
      <c r="S93" s="86" t="n">
        <v>0.04</v>
      </c>
      <c r="T93" s="86" t="n">
        <v>0.41</v>
      </c>
      <c r="U93" s="86" t="n">
        <v>80.76</v>
      </c>
      <c r="V93" s="86" t="n">
        <v>50.63</v>
      </c>
      <c r="W93" s="86" t="n">
        <v>9.4</v>
      </c>
      <c r="X93" s="86" t="n">
        <v>5.11</v>
      </c>
      <c r="Y93" s="86" t="n">
        <v>15.02</v>
      </c>
      <c r="Z93" s="86" t="n">
        <v>0.22</v>
      </c>
      <c r="AA93" s="86" t="n">
        <v>0</v>
      </c>
      <c r="AB93" s="86" t="n">
        <v>31.2</v>
      </c>
      <c r="AC93" s="86" t="n">
        <v>6.5</v>
      </c>
      <c r="AD93" s="86" t="n">
        <v>0.19</v>
      </c>
      <c r="AE93" s="86" t="n">
        <v>0.01</v>
      </c>
      <c r="AF93" s="86" t="n">
        <v>0.01</v>
      </c>
      <c r="AG93" s="86" t="n">
        <v>0.07</v>
      </c>
      <c r="AH93" s="86" t="n">
        <v>0.12</v>
      </c>
      <c r="AI93" s="86" t="n">
        <v>1.73</v>
      </c>
      <c r="AJ93" s="87" t="n">
        <v>0</v>
      </c>
      <c r="AK93" s="87" t="n">
        <v>10.15</v>
      </c>
      <c r="AL93" s="87" t="n">
        <v>7.9</v>
      </c>
      <c r="AM93" s="87" t="n">
        <v>11.28</v>
      </c>
      <c r="AN93" s="87" t="n">
        <v>9.78</v>
      </c>
      <c r="AO93" s="87" t="n">
        <v>2.26</v>
      </c>
      <c r="AP93" s="87" t="n">
        <v>7.9</v>
      </c>
      <c r="AQ93" s="87" t="n">
        <v>1.88</v>
      </c>
      <c r="AR93" s="87" t="n">
        <v>6.39</v>
      </c>
      <c r="AS93" s="87" t="n">
        <v>9.78</v>
      </c>
      <c r="AT93" s="87" t="n">
        <v>16.92</v>
      </c>
      <c r="AU93" s="87" t="n">
        <v>19.93</v>
      </c>
      <c r="AV93" s="87" t="n">
        <v>3.76</v>
      </c>
      <c r="AW93" s="87" t="n">
        <v>10.53</v>
      </c>
      <c r="AX93" s="87" t="n">
        <v>52.65</v>
      </c>
      <c r="AY93" s="87" t="n">
        <v>0</v>
      </c>
      <c r="AZ93" s="87" t="n">
        <v>6.39</v>
      </c>
      <c r="BA93" s="87" t="n">
        <v>10.15</v>
      </c>
      <c r="BB93" s="87" t="n">
        <v>7.9</v>
      </c>
      <c r="BC93" s="87" t="n">
        <v>2.63</v>
      </c>
      <c r="BD93" s="87" t="n">
        <v>0</v>
      </c>
      <c r="BE93" s="87" t="n">
        <v>0</v>
      </c>
      <c r="BF93" s="87" t="n">
        <v>0</v>
      </c>
      <c r="BG93" s="87" t="n">
        <v>0</v>
      </c>
      <c r="BH93" s="87" t="n">
        <v>0</v>
      </c>
      <c r="BI93" s="87" t="n">
        <v>0</v>
      </c>
      <c r="BJ93" s="87" t="n">
        <v>0</v>
      </c>
      <c r="BK93" s="87" t="n">
        <v>0.02</v>
      </c>
      <c r="BL93" s="87" t="n">
        <v>0</v>
      </c>
      <c r="BM93" s="87" t="n">
        <v>0.01</v>
      </c>
      <c r="BN93" s="87" t="n">
        <v>0</v>
      </c>
      <c r="BO93" s="87" t="n">
        <v>0</v>
      </c>
      <c r="BP93" s="87" t="n">
        <v>0</v>
      </c>
      <c r="BQ93" s="87" t="n">
        <v>0</v>
      </c>
      <c r="BR93" s="87" t="n">
        <v>0</v>
      </c>
      <c r="BS93" s="87" t="n">
        <v>0.1</v>
      </c>
      <c r="BT93" s="87" t="n">
        <v>0</v>
      </c>
      <c r="BU93" s="87" t="n">
        <v>0</v>
      </c>
      <c r="BV93" s="87" t="n">
        <v>0.2</v>
      </c>
      <c r="BW93" s="87" t="n">
        <v>0</v>
      </c>
      <c r="BX93" s="87" t="n">
        <v>0</v>
      </c>
      <c r="BY93" s="87" t="n">
        <v>0</v>
      </c>
      <c r="BZ93" s="87" t="n">
        <v>0</v>
      </c>
      <c r="CA93" s="87" t="n">
        <v>0</v>
      </c>
      <c r="CB93" s="87" t="n">
        <v>38.29</v>
      </c>
      <c r="CC93" s="88"/>
      <c r="CD93" s="88"/>
      <c r="CE93" s="87" t="n">
        <v>5.2</v>
      </c>
      <c r="CF93" s="87"/>
      <c r="CG93" s="87" t="n">
        <v>9.22</v>
      </c>
      <c r="CH93" s="87" t="n">
        <v>5.22</v>
      </c>
      <c r="CI93" s="87" t="n">
        <v>7.22</v>
      </c>
      <c r="CJ93" s="87" t="n">
        <v>340.67</v>
      </c>
      <c r="CK93" s="87" t="n">
        <v>80.67</v>
      </c>
      <c r="CL93" s="87" t="n">
        <v>210.67</v>
      </c>
      <c r="CM93" s="87" t="n">
        <v>0.12</v>
      </c>
      <c r="CN93" s="87" t="n">
        <v>0.1</v>
      </c>
      <c r="CO93" s="87" t="n">
        <v>0.11</v>
      </c>
      <c r="CP93" s="87" t="n">
        <v>0</v>
      </c>
      <c r="CQ93" s="87" t="n">
        <v>0.2</v>
      </c>
    </row>
    <row r="94" customFormat="false" ht="15.6" hidden="false" customHeight="false" outlineLevel="0" collapsed="false">
      <c r="A94" s="33" t="s">
        <v>183</v>
      </c>
      <c r="B94" s="38" t="s">
        <v>184</v>
      </c>
      <c r="C94" s="35" t="s">
        <v>185</v>
      </c>
      <c r="D94" s="35" t="n">
        <v>2.18</v>
      </c>
      <c r="E94" s="35" t="n">
        <v>0</v>
      </c>
      <c r="F94" s="35" t="n">
        <v>5.47</v>
      </c>
      <c r="G94" s="35" t="n">
        <v>5.27</v>
      </c>
      <c r="H94" s="35" t="n">
        <v>17.26</v>
      </c>
      <c r="I94" s="35" t="n">
        <v>131.4</v>
      </c>
      <c r="J94" s="85" t="n">
        <v>1.24</v>
      </c>
      <c r="K94" s="86" t="n">
        <v>3.25</v>
      </c>
      <c r="L94" s="86" t="n">
        <v>0</v>
      </c>
      <c r="M94" s="86" t="n">
        <v>0</v>
      </c>
      <c r="N94" s="86" t="n">
        <v>8.6</v>
      </c>
      <c r="O94" s="86" t="n">
        <v>6.07</v>
      </c>
      <c r="P94" s="86" t="n">
        <v>2.59</v>
      </c>
      <c r="Q94" s="86" t="n">
        <v>0</v>
      </c>
      <c r="R94" s="86" t="n">
        <v>0</v>
      </c>
      <c r="S94" s="86" t="n">
        <v>0.26</v>
      </c>
      <c r="T94" s="86" t="n">
        <v>1.89</v>
      </c>
      <c r="U94" s="86" t="n">
        <v>231.32</v>
      </c>
      <c r="V94" s="86" t="n">
        <v>428.47</v>
      </c>
      <c r="W94" s="86" t="n">
        <v>37.43</v>
      </c>
      <c r="X94" s="86" t="n">
        <v>26.73</v>
      </c>
      <c r="Y94" s="86" t="n">
        <v>61.15</v>
      </c>
      <c r="Z94" s="86" t="n">
        <v>1.32</v>
      </c>
      <c r="AA94" s="86" t="n">
        <v>3.78</v>
      </c>
      <c r="AB94" s="86" t="n">
        <v>974.33</v>
      </c>
      <c r="AC94" s="86" t="n">
        <v>209.38</v>
      </c>
      <c r="AD94" s="86" t="n">
        <v>2.39</v>
      </c>
      <c r="AE94" s="86" t="n">
        <v>0.06</v>
      </c>
      <c r="AF94" s="86" t="n">
        <v>0.06</v>
      </c>
      <c r="AG94" s="86" t="n">
        <v>0.66</v>
      </c>
      <c r="AH94" s="86" t="n">
        <v>1.26</v>
      </c>
      <c r="AI94" s="86" t="n">
        <v>6.82</v>
      </c>
      <c r="AJ94" s="87" t="n">
        <v>0</v>
      </c>
      <c r="AK94" s="87" t="n">
        <v>108.66</v>
      </c>
      <c r="AL94" s="87" t="n">
        <v>103.47</v>
      </c>
      <c r="AM94" s="87" t="n">
        <v>164.61</v>
      </c>
      <c r="AN94" s="87" t="n">
        <v>184.63</v>
      </c>
      <c r="AO94" s="87" t="n">
        <v>47.93</v>
      </c>
      <c r="AP94" s="87" t="n">
        <v>103.38</v>
      </c>
      <c r="AQ94" s="87" t="n">
        <v>30.59</v>
      </c>
      <c r="AR94" s="87" t="n">
        <v>95.4</v>
      </c>
      <c r="AS94" s="87" t="n">
        <v>121.6</v>
      </c>
      <c r="AT94" s="87" t="n">
        <v>179.38</v>
      </c>
      <c r="AU94" s="87" t="n">
        <v>358.69</v>
      </c>
      <c r="AV94" s="87" t="n">
        <v>58.35</v>
      </c>
      <c r="AW94" s="87" t="n">
        <v>101.68</v>
      </c>
      <c r="AX94" s="87" t="n">
        <v>479.47</v>
      </c>
      <c r="AY94" s="87" t="n">
        <v>0</v>
      </c>
      <c r="AZ94" s="87" t="n">
        <v>95.34</v>
      </c>
      <c r="BA94" s="87" t="n">
        <v>105.72</v>
      </c>
      <c r="BB94" s="87" t="n">
        <v>86.6</v>
      </c>
      <c r="BC94" s="87" t="n">
        <v>33.36</v>
      </c>
      <c r="BD94" s="87" t="n">
        <v>0</v>
      </c>
      <c r="BE94" s="87" t="n">
        <v>0</v>
      </c>
      <c r="BF94" s="87" t="n">
        <v>0</v>
      </c>
      <c r="BG94" s="87" t="n">
        <v>0</v>
      </c>
      <c r="BH94" s="87" t="n">
        <v>0</v>
      </c>
      <c r="BI94" s="87" t="n">
        <v>0</v>
      </c>
      <c r="BJ94" s="87" t="n">
        <v>0</v>
      </c>
      <c r="BK94" s="87" t="n">
        <v>0.3</v>
      </c>
      <c r="BL94" s="87" t="n">
        <v>0</v>
      </c>
      <c r="BM94" s="87" t="n">
        <v>0.19</v>
      </c>
      <c r="BN94" s="87" t="n">
        <v>0.01</v>
      </c>
      <c r="BO94" s="87" t="n">
        <v>0.03</v>
      </c>
      <c r="BP94" s="87" t="n">
        <v>0</v>
      </c>
      <c r="BQ94" s="87" t="n">
        <v>0</v>
      </c>
      <c r="BR94" s="87" t="n">
        <v>0</v>
      </c>
      <c r="BS94" s="87" t="n">
        <v>1.11</v>
      </c>
      <c r="BT94" s="87" t="n">
        <v>0</v>
      </c>
      <c r="BU94" s="87" t="n">
        <v>0</v>
      </c>
      <c r="BV94" s="87" t="n">
        <v>2.99</v>
      </c>
      <c r="BW94" s="87" t="n">
        <v>0</v>
      </c>
      <c r="BX94" s="87" t="n">
        <v>0</v>
      </c>
      <c r="BY94" s="87" t="n">
        <v>0</v>
      </c>
      <c r="BZ94" s="87" t="n">
        <v>0</v>
      </c>
      <c r="CA94" s="87" t="n">
        <v>0</v>
      </c>
      <c r="CB94" s="87" t="n">
        <v>314.85</v>
      </c>
      <c r="CC94" s="88"/>
      <c r="CD94" s="88"/>
      <c r="CE94" s="87" t="n">
        <v>166.17</v>
      </c>
      <c r="CF94" s="87"/>
      <c r="CG94" s="87" t="n">
        <v>32.34</v>
      </c>
      <c r="CH94" s="87" t="n">
        <v>22.19</v>
      </c>
      <c r="CI94" s="87" t="n">
        <v>27.26</v>
      </c>
      <c r="CJ94" s="87" t="n">
        <v>1337.6</v>
      </c>
      <c r="CK94" s="87" t="n">
        <v>510.41</v>
      </c>
      <c r="CL94" s="87" t="n">
        <v>924</v>
      </c>
      <c r="CM94" s="87" t="n">
        <v>55.82</v>
      </c>
      <c r="CN94" s="87" t="n">
        <v>29.6</v>
      </c>
      <c r="CO94" s="87" t="n">
        <v>42.71</v>
      </c>
      <c r="CP94" s="87" t="n">
        <v>1.3</v>
      </c>
      <c r="CQ94" s="87" t="n">
        <v>0.5</v>
      </c>
    </row>
    <row r="95" customFormat="false" ht="15.6" hidden="false" customHeight="false" outlineLevel="0" collapsed="false">
      <c r="A95" s="33" t="s">
        <v>219</v>
      </c>
      <c r="B95" s="38" t="s">
        <v>141</v>
      </c>
      <c r="C95" s="35" t="str">
        <f aca="false">"200"</f>
        <v>200</v>
      </c>
      <c r="D95" s="35" t="n">
        <v>16.4</v>
      </c>
      <c r="E95" s="35" t="n">
        <v>10.43</v>
      </c>
      <c r="F95" s="35" t="n">
        <v>20.64</v>
      </c>
      <c r="G95" s="35" t="n">
        <v>0.46</v>
      </c>
      <c r="H95" s="35" t="n">
        <v>28.23</v>
      </c>
      <c r="I95" s="35" t="n">
        <v>354.189173</v>
      </c>
      <c r="J95" s="85" t="n">
        <v>11.54</v>
      </c>
      <c r="K95" s="86" t="n">
        <v>0.1</v>
      </c>
      <c r="L95" s="86" t="n">
        <v>0</v>
      </c>
      <c r="M95" s="86" t="n">
        <v>0</v>
      </c>
      <c r="N95" s="86" t="n">
        <v>3.02</v>
      </c>
      <c r="O95" s="86" t="n">
        <v>13.06</v>
      </c>
      <c r="P95" s="86" t="n">
        <v>2.14</v>
      </c>
      <c r="Q95" s="86" t="n">
        <v>0</v>
      </c>
      <c r="R95" s="86" t="n">
        <v>0</v>
      </c>
      <c r="S95" s="86" t="n">
        <v>0.16</v>
      </c>
      <c r="T95" s="86" t="n">
        <v>2.66</v>
      </c>
      <c r="U95" s="86" t="n">
        <v>437.63</v>
      </c>
      <c r="V95" s="86" t="n">
        <v>284.34</v>
      </c>
      <c r="W95" s="86" t="n">
        <v>25.45</v>
      </c>
      <c r="X95" s="86" t="n">
        <v>30.99</v>
      </c>
      <c r="Y95" s="86" t="n">
        <v>143.83</v>
      </c>
      <c r="Z95" s="86" t="n">
        <v>1.45</v>
      </c>
      <c r="AA95" s="86" t="n">
        <v>21.36</v>
      </c>
      <c r="AB95" s="86" t="n">
        <v>2566.4</v>
      </c>
      <c r="AC95" s="86" t="n">
        <v>570.31</v>
      </c>
      <c r="AD95" s="86" t="n">
        <v>0.62</v>
      </c>
      <c r="AE95" s="86" t="n">
        <v>0.33</v>
      </c>
      <c r="AF95" s="86" t="n">
        <v>0.13</v>
      </c>
      <c r="AG95" s="86" t="n">
        <v>2.05</v>
      </c>
      <c r="AH95" s="86" t="n">
        <v>5.23</v>
      </c>
      <c r="AI95" s="86" t="n">
        <v>2.23</v>
      </c>
      <c r="AJ95" s="87" t="n">
        <v>0</v>
      </c>
      <c r="AK95" s="87" t="n">
        <v>616.15</v>
      </c>
      <c r="AL95" s="87" t="n">
        <v>527.46</v>
      </c>
      <c r="AM95" s="87" t="n">
        <v>809.83</v>
      </c>
      <c r="AN95" s="87" t="n">
        <v>873.49</v>
      </c>
      <c r="AO95" s="87" t="n">
        <v>248.17</v>
      </c>
      <c r="AP95" s="87" t="n">
        <v>478.79</v>
      </c>
      <c r="AQ95" s="87" t="n">
        <v>141.01</v>
      </c>
      <c r="AR95" s="87" t="n">
        <v>443.4</v>
      </c>
      <c r="AS95" s="87" t="n">
        <v>556.18</v>
      </c>
      <c r="AT95" s="87" t="n">
        <v>630.65</v>
      </c>
      <c r="AU95" s="87" t="n">
        <v>947.19</v>
      </c>
      <c r="AV95" s="87" t="n">
        <v>405.21</v>
      </c>
      <c r="AW95" s="87" t="n">
        <v>500.43</v>
      </c>
      <c r="AX95" s="87" t="n">
        <v>1785.06</v>
      </c>
      <c r="AY95" s="87" t="n">
        <v>114.1</v>
      </c>
      <c r="AZ95" s="87" t="n">
        <v>517.66</v>
      </c>
      <c r="BA95" s="87" t="n">
        <v>457.02</v>
      </c>
      <c r="BB95" s="87" t="n">
        <v>373.19</v>
      </c>
      <c r="BC95" s="87" t="n">
        <v>141.02</v>
      </c>
      <c r="BD95" s="87" t="n">
        <v>0.13</v>
      </c>
      <c r="BE95" s="87" t="n">
        <v>0.03</v>
      </c>
      <c r="BF95" s="87" t="n">
        <v>0.03</v>
      </c>
      <c r="BG95" s="87" t="n">
        <v>0.07</v>
      </c>
      <c r="BH95" s="87" t="n">
        <v>0.09</v>
      </c>
      <c r="BI95" s="87" t="n">
        <v>0.28</v>
      </c>
      <c r="BJ95" s="87" t="n">
        <v>0</v>
      </c>
      <c r="BK95" s="87" t="n">
        <v>0.88</v>
      </c>
      <c r="BL95" s="87" t="n">
        <v>0</v>
      </c>
      <c r="BM95" s="87" t="n">
        <v>0.27</v>
      </c>
      <c r="BN95" s="87" t="n">
        <v>0</v>
      </c>
      <c r="BO95" s="87" t="n">
        <v>0</v>
      </c>
      <c r="BP95" s="87" t="n">
        <v>0</v>
      </c>
      <c r="BQ95" s="87" t="n">
        <v>0.03</v>
      </c>
      <c r="BR95" s="87" t="n">
        <v>0.1</v>
      </c>
      <c r="BS95" s="87" t="n">
        <v>0.81</v>
      </c>
      <c r="BT95" s="87" t="n">
        <v>0</v>
      </c>
      <c r="BU95" s="87" t="n">
        <v>0</v>
      </c>
      <c r="BV95" s="87" t="n">
        <v>0.07</v>
      </c>
      <c r="BW95" s="87" t="n">
        <v>0</v>
      </c>
      <c r="BX95" s="87" t="n">
        <v>0</v>
      </c>
      <c r="BY95" s="87" t="n">
        <v>0</v>
      </c>
      <c r="BZ95" s="87" t="n">
        <v>0</v>
      </c>
      <c r="CA95" s="87" t="n">
        <v>0</v>
      </c>
      <c r="CB95" s="87" t="n">
        <v>186</v>
      </c>
      <c r="CC95" s="88"/>
      <c r="CD95" s="88"/>
      <c r="CE95" s="87" t="n">
        <v>449.09</v>
      </c>
      <c r="CF95" s="87"/>
      <c r="CG95" s="87" t="n">
        <v>38.81</v>
      </c>
      <c r="CH95" s="87" t="n">
        <v>23.05</v>
      </c>
      <c r="CI95" s="87" t="n">
        <v>30.93</v>
      </c>
      <c r="CJ95" s="87" t="n">
        <v>2331.44</v>
      </c>
      <c r="CK95" s="87" t="n">
        <v>1417.28</v>
      </c>
      <c r="CL95" s="87" t="n">
        <v>1874.36</v>
      </c>
      <c r="CM95" s="87" t="n">
        <v>20.63</v>
      </c>
      <c r="CN95" s="87" t="n">
        <v>8.98</v>
      </c>
      <c r="CO95" s="87" t="n">
        <v>14.87</v>
      </c>
      <c r="CP95" s="87" t="n">
        <v>0</v>
      </c>
      <c r="CQ95" s="87" t="n">
        <v>1</v>
      </c>
    </row>
    <row r="96" customFormat="false" ht="15.6" hidden="false" customHeight="false" outlineLevel="0" collapsed="false">
      <c r="A96" s="33" t="s">
        <v>195</v>
      </c>
      <c r="B96" s="38" t="s">
        <v>196</v>
      </c>
      <c r="C96" s="35" t="str">
        <f aca="false">"200"</f>
        <v>200</v>
      </c>
      <c r="D96" s="35" t="n">
        <v>0.41</v>
      </c>
      <c r="E96" s="35" t="n">
        <v>0</v>
      </c>
      <c r="F96" s="35" t="n">
        <v>0.17</v>
      </c>
      <c r="G96" s="35" t="n">
        <v>0.17</v>
      </c>
      <c r="H96" s="35" t="n">
        <v>27.43</v>
      </c>
      <c r="I96" s="35" t="n">
        <v>105.95859</v>
      </c>
      <c r="J96" s="85" t="n">
        <v>0.05</v>
      </c>
      <c r="K96" s="86" t="n">
        <v>0</v>
      </c>
      <c r="L96" s="86" t="n">
        <v>0</v>
      </c>
      <c r="M96" s="86" t="n">
        <v>0</v>
      </c>
      <c r="N96" s="86" t="n">
        <v>25.44</v>
      </c>
      <c r="O96" s="86" t="n">
        <v>0.45</v>
      </c>
      <c r="P96" s="86" t="n">
        <v>1.54</v>
      </c>
      <c r="Q96" s="86" t="n">
        <v>0</v>
      </c>
      <c r="R96" s="86" t="n">
        <v>0</v>
      </c>
      <c r="S96" s="86" t="n">
        <v>0.4</v>
      </c>
      <c r="T96" s="86" t="n">
        <v>0.42</v>
      </c>
      <c r="U96" s="86" t="n">
        <v>11.34</v>
      </c>
      <c r="V96" s="86" t="n">
        <v>195.67</v>
      </c>
      <c r="W96" s="86" t="n">
        <v>14.55</v>
      </c>
      <c r="X96" s="86" t="n">
        <v>8.41</v>
      </c>
      <c r="Y96" s="86" t="n">
        <v>10.88</v>
      </c>
      <c r="Z96" s="86" t="n">
        <v>1.07</v>
      </c>
      <c r="AA96" s="86" t="n">
        <v>0</v>
      </c>
      <c r="AB96" s="86" t="n">
        <v>168.3</v>
      </c>
      <c r="AC96" s="86" t="n">
        <v>31.15</v>
      </c>
      <c r="AD96" s="86" t="n">
        <v>0.36</v>
      </c>
      <c r="AE96" s="86" t="n">
        <v>0.01</v>
      </c>
      <c r="AF96" s="86" t="n">
        <v>0.02</v>
      </c>
      <c r="AG96" s="86" t="n">
        <v>0.23</v>
      </c>
      <c r="AH96" s="86" t="n">
        <v>0.36</v>
      </c>
      <c r="AI96" s="86" t="n">
        <v>1.68</v>
      </c>
      <c r="AJ96" s="87" t="n">
        <v>0</v>
      </c>
      <c r="AK96" s="87" t="n">
        <v>4.71</v>
      </c>
      <c r="AL96" s="87" t="n">
        <v>5.1</v>
      </c>
      <c r="AM96" s="87" t="n">
        <v>7.45</v>
      </c>
      <c r="AN96" s="87" t="n">
        <v>7.06</v>
      </c>
      <c r="AO96" s="87" t="n">
        <v>1.18</v>
      </c>
      <c r="AP96" s="87" t="n">
        <v>4.31</v>
      </c>
      <c r="AQ96" s="87" t="n">
        <v>1.18</v>
      </c>
      <c r="AR96" s="87" t="n">
        <v>3.53</v>
      </c>
      <c r="AS96" s="87" t="n">
        <v>6.67</v>
      </c>
      <c r="AT96" s="87" t="n">
        <v>3.92</v>
      </c>
      <c r="AU96" s="87" t="n">
        <v>30.59</v>
      </c>
      <c r="AV96" s="87" t="n">
        <v>2.75</v>
      </c>
      <c r="AW96" s="87" t="n">
        <v>5.49</v>
      </c>
      <c r="AX96" s="87" t="n">
        <v>16.47</v>
      </c>
      <c r="AY96" s="87" t="n">
        <v>0</v>
      </c>
      <c r="AZ96" s="87" t="n">
        <v>5.1</v>
      </c>
      <c r="BA96" s="87" t="n">
        <v>6.28</v>
      </c>
      <c r="BB96" s="87" t="n">
        <v>2.35</v>
      </c>
      <c r="BC96" s="87" t="n">
        <v>1.96</v>
      </c>
      <c r="BD96" s="87" t="n">
        <v>0</v>
      </c>
      <c r="BE96" s="87" t="n">
        <v>0</v>
      </c>
      <c r="BF96" s="87" t="n">
        <v>0</v>
      </c>
      <c r="BG96" s="87" t="n">
        <v>0</v>
      </c>
      <c r="BH96" s="87" t="n">
        <v>0</v>
      </c>
      <c r="BI96" s="87" t="n">
        <v>0</v>
      </c>
      <c r="BJ96" s="87" t="n">
        <v>0</v>
      </c>
      <c r="BK96" s="87" t="n">
        <v>0</v>
      </c>
      <c r="BL96" s="87" t="n">
        <v>0</v>
      </c>
      <c r="BM96" s="87" t="n">
        <v>0</v>
      </c>
      <c r="BN96" s="87" t="n">
        <v>0</v>
      </c>
      <c r="BO96" s="87" t="n">
        <v>0</v>
      </c>
      <c r="BP96" s="87" t="n">
        <v>0</v>
      </c>
      <c r="BQ96" s="87" t="n">
        <v>0</v>
      </c>
      <c r="BR96" s="87" t="n">
        <v>0</v>
      </c>
      <c r="BS96" s="87" t="n">
        <v>0</v>
      </c>
      <c r="BT96" s="87" t="n">
        <v>0</v>
      </c>
      <c r="BU96" s="87" t="n">
        <v>0</v>
      </c>
      <c r="BV96" s="87" t="n">
        <v>0</v>
      </c>
      <c r="BW96" s="87" t="n">
        <v>0</v>
      </c>
      <c r="BX96" s="87" t="n">
        <v>0</v>
      </c>
      <c r="BY96" s="87" t="n">
        <v>0</v>
      </c>
      <c r="BZ96" s="87" t="n">
        <v>0</v>
      </c>
      <c r="CA96" s="87" t="n">
        <v>0</v>
      </c>
      <c r="CB96" s="87" t="n">
        <v>245.54</v>
      </c>
      <c r="CC96" s="88"/>
      <c r="CD96" s="88"/>
      <c r="CE96" s="87" t="n">
        <v>28.05</v>
      </c>
      <c r="CF96" s="87"/>
      <c r="CG96" s="87" t="n">
        <v>5.59</v>
      </c>
      <c r="CH96" s="87" t="n">
        <v>5.29</v>
      </c>
      <c r="CI96" s="87" t="n">
        <v>5.44</v>
      </c>
      <c r="CJ96" s="87" t="n">
        <v>575</v>
      </c>
      <c r="CK96" s="87" t="n">
        <v>256.75</v>
      </c>
      <c r="CL96" s="87" t="n">
        <v>415.88</v>
      </c>
      <c r="CM96" s="87" t="n">
        <v>66.82</v>
      </c>
      <c r="CN96" s="87" t="n">
        <v>47.42</v>
      </c>
      <c r="CO96" s="87" t="n">
        <v>57.12</v>
      </c>
      <c r="CP96" s="87" t="n">
        <v>20</v>
      </c>
      <c r="CQ96" s="87" t="n">
        <v>0</v>
      </c>
    </row>
    <row r="97" customFormat="false" ht="15.6" hidden="false" customHeight="false" outlineLevel="0" collapsed="false">
      <c r="A97" s="33" t="str">
        <f aca="false">"-"</f>
        <v>-</v>
      </c>
      <c r="B97" s="38" t="s">
        <v>136</v>
      </c>
      <c r="C97" s="35" t="str">
        <f aca="false">"35"</f>
        <v>35</v>
      </c>
      <c r="D97" s="35" t="n">
        <v>2.31</v>
      </c>
      <c r="E97" s="35" t="n">
        <v>0</v>
      </c>
      <c r="F97" s="35" t="n">
        <v>0.23</v>
      </c>
      <c r="G97" s="35" t="n">
        <v>0.23</v>
      </c>
      <c r="H97" s="35" t="n">
        <v>16.42</v>
      </c>
      <c r="I97" s="35" t="n">
        <v>78.36535</v>
      </c>
      <c r="J97" s="85" t="n">
        <v>0</v>
      </c>
      <c r="K97" s="86" t="n">
        <v>0</v>
      </c>
      <c r="L97" s="86" t="n">
        <v>0</v>
      </c>
      <c r="M97" s="86" t="n">
        <v>0</v>
      </c>
      <c r="N97" s="86" t="n">
        <v>0.39</v>
      </c>
      <c r="O97" s="86" t="n">
        <v>15.96</v>
      </c>
      <c r="P97" s="86" t="n">
        <v>0.07</v>
      </c>
      <c r="Q97" s="86" t="n">
        <v>0</v>
      </c>
      <c r="R97" s="86" t="n">
        <v>0</v>
      </c>
      <c r="S97" s="86" t="n">
        <v>0</v>
      </c>
      <c r="T97" s="86" t="n">
        <v>0.63</v>
      </c>
      <c r="U97" s="86" t="n">
        <v>0</v>
      </c>
      <c r="V97" s="86" t="n">
        <v>0</v>
      </c>
      <c r="W97" s="86" t="n">
        <v>0</v>
      </c>
      <c r="X97" s="86" t="n">
        <v>0</v>
      </c>
      <c r="Y97" s="86" t="n">
        <v>0</v>
      </c>
      <c r="Z97" s="86" t="n">
        <v>0</v>
      </c>
      <c r="AA97" s="86" t="n">
        <v>0</v>
      </c>
      <c r="AB97" s="86" t="n">
        <v>0</v>
      </c>
      <c r="AC97" s="86" t="n">
        <v>0</v>
      </c>
      <c r="AD97" s="86" t="n">
        <v>0</v>
      </c>
      <c r="AE97" s="86" t="n">
        <v>0</v>
      </c>
      <c r="AF97" s="86" t="n">
        <v>0</v>
      </c>
      <c r="AG97" s="86" t="n">
        <v>0</v>
      </c>
      <c r="AH97" s="86" t="n">
        <v>0</v>
      </c>
      <c r="AI97" s="86" t="n">
        <v>0</v>
      </c>
      <c r="AJ97" s="87" t="n">
        <v>0</v>
      </c>
      <c r="AK97" s="87" t="n">
        <v>111.75</v>
      </c>
      <c r="AL97" s="87" t="n">
        <v>116.32</v>
      </c>
      <c r="AM97" s="87" t="n">
        <v>178.13</v>
      </c>
      <c r="AN97" s="87" t="n">
        <v>59.07</v>
      </c>
      <c r="AO97" s="87" t="n">
        <v>35.02</v>
      </c>
      <c r="AP97" s="87" t="n">
        <v>70.04</v>
      </c>
      <c r="AQ97" s="87" t="n">
        <v>26.49</v>
      </c>
      <c r="AR97" s="87" t="n">
        <v>126.67</v>
      </c>
      <c r="AS97" s="87" t="n">
        <v>78.56</v>
      </c>
      <c r="AT97" s="87" t="n">
        <v>109.62</v>
      </c>
      <c r="AU97" s="87" t="n">
        <v>90.44</v>
      </c>
      <c r="AV97" s="87" t="n">
        <v>47.5</v>
      </c>
      <c r="AW97" s="87" t="n">
        <v>84.04</v>
      </c>
      <c r="AX97" s="87" t="n">
        <v>702.79</v>
      </c>
      <c r="AY97" s="87" t="n">
        <v>0</v>
      </c>
      <c r="AZ97" s="87" t="n">
        <v>228.98</v>
      </c>
      <c r="BA97" s="87" t="n">
        <v>99.57</v>
      </c>
      <c r="BB97" s="87" t="n">
        <v>66.08</v>
      </c>
      <c r="BC97" s="87" t="n">
        <v>52.37</v>
      </c>
      <c r="BD97" s="87" t="n">
        <v>0</v>
      </c>
      <c r="BE97" s="87" t="n">
        <v>0</v>
      </c>
      <c r="BF97" s="87" t="n">
        <v>0</v>
      </c>
      <c r="BG97" s="87" t="n">
        <v>0</v>
      </c>
      <c r="BH97" s="87" t="n">
        <v>0</v>
      </c>
      <c r="BI97" s="87" t="n">
        <v>0</v>
      </c>
      <c r="BJ97" s="87" t="n">
        <v>0</v>
      </c>
      <c r="BK97" s="87" t="n">
        <v>0.03</v>
      </c>
      <c r="BL97" s="87" t="n">
        <v>0</v>
      </c>
      <c r="BM97" s="87" t="n">
        <v>0</v>
      </c>
      <c r="BN97" s="87" t="n">
        <v>0</v>
      </c>
      <c r="BO97" s="87" t="n">
        <v>0</v>
      </c>
      <c r="BP97" s="87" t="n">
        <v>0</v>
      </c>
      <c r="BQ97" s="87" t="n">
        <v>0</v>
      </c>
      <c r="BR97" s="87" t="n">
        <v>0</v>
      </c>
      <c r="BS97" s="87" t="n">
        <v>0.02</v>
      </c>
      <c r="BT97" s="87" t="n">
        <v>0</v>
      </c>
      <c r="BU97" s="87" t="n">
        <v>0</v>
      </c>
      <c r="BV97" s="87" t="n">
        <v>0.1</v>
      </c>
      <c r="BW97" s="87" t="n">
        <v>0.01</v>
      </c>
      <c r="BX97" s="87" t="n">
        <v>0</v>
      </c>
      <c r="BY97" s="87" t="n">
        <v>0</v>
      </c>
      <c r="BZ97" s="87" t="n">
        <v>0</v>
      </c>
      <c r="CA97" s="87" t="n">
        <v>0</v>
      </c>
      <c r="CB97" s="87" t="n">
        <v>13.69</v>
      </c>
      <c r="CC97" s="88"/>
      <c r="CD97" s="88"/>
      <c r="CE97" s="87" t="n">
        <v>0</v>
      </c>
      <c r="CF97" s="87"/>
      <c r="CG97" s="87" t="n">
        <v>0</v>
      </c>
      <c r="CH97" s="87" t="n">
        <v>0</v>
      </c>
      <c r="CI97" s="87" t="n">
        <v>0</v>
      </c>
      <c r="CJ97" s="87" t="n">
        <v>570</v>
      </c>
      <c r="CK97" s="87" t="n">
        <v>219.6</v>
      </c>
      <c r="CL97" s="87" t="n">
        <v>394.8</v>
      </c>
      <c r="CM97" s="87" t="n">
        <v>4.56</v>
      </c>
      <c r="CN97" s="87" t="n">
        <v>4.56</v>
      </c>
      <c r="CO97" s="87" t="n">
        <v>4.56</v>
      </c>
      <c r="CP97" s="87" t="n">
        <v>0</v>
      </c>
      <c r="CQ97" s="87" t="n">
        <v>0</v>
      </c>
    </row>
    <row r="98" customFormat="false" ht="15.6" hidden="false" customHeight="false" outlineLevel="0" collapsed="false">
      <c r="A98" s="33" t="str">
        <f aca="false">"-"</f>
        <v>-</v>
      </c>
      <c r="B98" s="38" t="s">
        <v>109</v>
      </c>
      <c r="C98" s="35" t="str">
        <f aca="false">"25"</f>
        <v>25</v>
      </c>
      <c r="D98" s="35" t="n">
        <v>1.65</v>
      </c>
      <c r="E98" s="35" t="n">
        <v>0</v>
      </c>
      <c r="F98" s="35" t="n">
        <v>0.3</v>
      </c>
      <c r="G98" s="35" t="n">
        <v>0.3</v>
      </c>
      <c r="H98" s="35" t="n">
        <v>10.43</v>
      </c>
      <c r="I98" s="35" t="n">
        <v>48.345</v>
      </c>
      <c r="J98" s="81" t="n">
        <v>0.05</v>
      </c>
      <c r="K98" s="82" t="n">
        <v>0</v>
      </c>
      <c r="L98" s="82" t="n">
        <v>0</v>
      </c>
      <c r="M98" s="82" t="n">
        <v>0</v>
      </c>
      <c r="N98" s="82" t="n">
        <v>0.3</v>
      </c>
      <c r="O98" s="82" t="n">
        <v>8.05</v>
      </c>
      <c r="P98" s="82" t="n">
        <v>2.08</v>
      </c>
      <c r="Q98" s="82" t="n">
        <v>0</v>
      </c>
      <c r="R98" s="82" t="n">
        <v>0</v>
      </c>
      <c r="S98" s="82" t="n">
        <v>0.25</v>
      </c>
      <c r="T98" s="82" t="n">
        <v>0.63</v>
      </c>
      <c r="U98" s="82" t="n">
        <v>152.5</v>
      </c>
      <c r="V98" s="82" t="n">
        <v>61.25</v>
      </c>
      <c r="W98" s="82" t="n">
        <v>8.75</v>
      </c>
      <c r="X98" s="82" t="n">
        <v>11.75</v>
      </c>
      <c r="Y98" s="82" t="n">
        <v>39.5</v>
      </c>
      <c r="Z98" s="82" t="n">
        <v>0.98</v>
      </c>
      <c r="AA98" s="82" t="n">
        <v>0</v>
      </c>
      <c r="AB98" s="82" t="n">
        <v>1.25</v>
      </c>
      <c r="AC98" s="82" t="n">
        <v>0.25</v>
      </c>
      <c r="AD98" s="82" t="n">
        <v>0.35</v>
      </c>
      <c r="AE98" s="82" t="n">
        <v>0.05</v>
      </c>
      <c r="AF98" s="82" t="n">
        <v>0.02</v>
      </c>
      <c r="AG98" s="82" t="n">
        <v>0.18</v>
      </c>
      <c r="AH98" s="82" t="n">
        <v>0.5</v>
      </c>
      <c r="AI98" s="82" t="n">
        <v>0</v>
      </c>
      <c r="AJ98" s="80" t="n">
        <v>0</v>
      </c>
      <c r="AK98" s="80" t="n">
        <v>80.5</v>
      </c>
      <c r="AL98" s="80" t="n">
        <v>62</v>
      </c>
      <c r="AM98" s="80" t="n">
        <v>106.75</v>
      </c>
      <c r="AN98" s="80" t="n">
        <v>55.75</v>
      </c>
      <c r="AO98" s="80" t="n">
        <v>23.25</v>
      </c>
      <c r="AP98" s="80" t="n">
        <v>49.5</v>
      </c>
      <c r="AQ98" s="80" t="n">
        <v>20</v>
      </c>
      <c r="AR98" s="80" t="n">
        <v>92.75</v>
      </c>
      <c r="AS98" s="80" t="n">
        <v>74.25</v>
      </c>
      <c r="AT98" s="80" t="n">
        <v>72.75</v>
      </c>
      <c r="AU98" s="80" t="n">
        <v>116</v>
      </c>
      <c r="AV98" s="80" t="n">
        <v>31</v>
      </c>
      <c r="AW98" s="80" t="n">
        <v>77.5</v>
      </c>
      <c r="AX98" s="80" t="n">
        <v>389.75</v>
      </c>
      <c r="AY98" s="80" t="n">
        <v>0</v>
      </c>
      <c r="AZ98" s="80" t="n">
        <v>131.5</v>
      </c>
      <c r="BA98" s="80" t="n">
        <v>72.75</v>
      </c>
      <c r="BB98" s="80" t="n">
        <v>45</v>
      </c>
      <c r="BC98" s="80" t="n">
        <v>32.5</v>
      </c>
      <c r="BD98" s="80" t="n">
        <v>0</v>
      </c>
      <c r="BE98" s="80" t="n">
        <v>0</v>
      </c>
      <c r="BF98" s="80" t="n">
        <v>0</v>
      </c>
      <c r="BG98" s="80" t="n">
        <v>0</v>
      </c>
      <c r="BH98" s="80" t="n">
        <v>0</v>
      </c>
      <c r="BI98" s="80" t="n">
        <v>0</v>
      </c>
      <c r="BJ98" s="80" t="n">
        <v>0</v>
      </c>
      <c r="BK98" s="80" t="n">
        <v>0.04</v>
      </c>
      <c r="BL98" s="80" t="n">
        <v>0</v>
      </c>
      <c r="BM98" s="80" t="n">
        <v>0</v>
      </c>
      <c r="BN98" s="80" t="n">
        <v>0.01</v>
      </c>
      <c r="BO98" s="80" t="n">
        <v>0</v>
      </c>
      <c r="BP98" s="80" t="n">
        <v>0</v>
      </c>
      <c r="BQ98" s="80" t="n">
        <v>0</v>
      </c>
      <c r="BR98" s="80" t="n">
        <v>0</v>
      </c>
      <c r="BS98" s="80" t="n">
        <v>0.03</v>
      </c>
      <c r="BT98" s="80" t="n">
        <v>0</v>
      </c>
      <c r="BU98" s="80" t="n">
        <v>0</v>
      </c>
      <c r="BV98" s="80" t="n">
        <v>0.12</v>
      </c>
      <c r="BW98" s="80" t="n">
        <v>0.02</v>
      </c>
      <c r="BX98" s="80" t="n">
        <v>0</v>
      </c>
      <c r="BY98" s="80" t="n">
        <v>0</v>
      </c>
      <c r="BZ98" s="80" t="n">
        <v>0</v>
      </c>
      <c r="CA98" s="80" t="n">
        <v>0</v>
      </c>
      <c r="CB98" s="80" t="n">
        <v>11.75</v>
      </c>
      <c r="CC98" s="83"/>
      <c r="CD98" s="83"/>
      <c r="CE98" s="80" t="n">
        <v>0.21</v>
      </c>
      <c r="CF98" s="80"/>
      <c r="CG98" s="80" t="n">
        <v>3</v>
      </c>
      <c r="CH98" s="80" t="n">
        <v>3</v>
      </c>
      <c r="CI98" s="80" t="n">
        <v>3</v>
      </c>
      <c r="CJ98" s="80" t="n">
        <v>570</v>
      </c>
      <c r="CK98" s="80" t="n">
        <v>219.6</v>
      </c>
      <c r="CL98" s="80" t="n">
        <v>394.8</v>
      </c>
      <c r="CM98" s="80" t="n">
        <v>5.7</v>
      </c>
      <c r="CN98" s="80" t="n">
        <v>4.74</v>
      </c>
      <c r="CO98" s="80" t="n">
        <v>5.22</v>
      </c>
      <c r="CP98" s="80" t="n">
        <v>0</v>
      </c>
      <c r="CQ98" s="80" t="n">
        <v>0</v>
      </c>
    </row>
    <row r="99" customFormat="false" ht="14.4" hidden="false" customHeight="false" outlineLevel="0" collapsed="false">
      <c r="A99" s="47"/>
      <c r="B99" s="48" t="s">
        <v>182</v>
      </c>
      <c r="C99" s="49"/>
      <c r="D99" s="49" t="n">
        <f aca="false">SUM(D93:D98)</f>
        <v>23.26</v>
      </c>
      <c r="E99" s="49" t="n">
        <f aca="false">SUM(E93:E98)</f>
        <v>10.43</v>
      </c>
      <c r="F99" s="49" t="n">
        <f aca="false">SUM(F93:F98)</f>
        <v>27.14</v>
      </c>
      <c r="G99" s="49" t="n">
        <f aca="false">SUM(G93:G98)</f>
        <v>6.8</v>
      </c>
      <c r="H99" s="49" t="n">
        <f aca="false">SUM(H93:H98)</f>
        <v>101.07</v>
      </c>
      <c r="I99" s="49" t="n">
        <f aca="false">SUM(I93:I98)</f>
        <v>726.867622</v>
      </c>
      <c r="J99" s="59" t="n">
        <f aca="false">SUM(J93:J98)</f>
        <v>12.92</v>
      </c>
      <c r="K99" s="60" t="n">
        <f aca="false">SUM(K93:K98)</f>
        <v>3.57</v>
      </c>
      <c r="L99" s="60" t="n">
        <f aca="false">SUM(L93:L98)</f>
        <v>0</v>
      </c>
      <c r="M99" s="60" t="n">
        <f aca="false">SUM(M93:M98)</f>
        <v>0</v>
      </c>
      <c r="N99" s="60" t="n">
        <f aca="false">SUM(N93:N98)</f>
        <v>38.64</v>
      </c>
      <c r="O99" s="60" t="n">
        <f aca="false">SUM(O93:O98)</f>
        <v>43.63</v>
      </c>
      <c r="P99" s="60" t="n">
        <f aca="false">SUM(P93:P98)</f>
        <v>8.79</v>
      </c>
      <c r="Q99" s="60" t="n">
        <f aca="false">SUM(Q93:Q98)</f>
        <v>0</v>
      </c>
      <c r="R99" s="60" t="n">
        <f aca="false">SUM(R93:R98)</f>
        <v>0</v>
      </c>
      <c r="S99" s="60" t="n">
        <f aca="false">SUM(S93:S98)</f>
        <v>1.11</v>
      </c>
      <c r="T99" s="60" t="n">
        <f aca="false">SUM(T93:T98)</f>
        <v>6.64</v>
      </c>
      <c r="U99" s="60" t="n">
        <f aca="false">SUM(U93:U98)</f>
        <v>913.55</v>
      </c>
      <c r="V99" s="60" t="n">
        <f aca="false">SUM(V93:V98)</f>
        <v>1020.36</v>
      </c>
      <c r="W99" s="60" t="n">
        <f aca="false">SUM(W93:W98)</f>
        <v>95.58</v>
      </c>
      <c r="X99" s="60" t="n">
        <f aca="false">SUM(X93:X98)</f>
        <v>82.99</v>
      </c>
      <c r="Y99" s="60" t="n">
        <f aca="false">SUM(Y93:Y98)</f>
        <v>270.38</v>
      </c>
      <c r="Z99" s="60" t="n">
        <f aca="false">SUM(Z93:Z98)</f>
        <v>5.04</v>
      </c>
      <c r="AA99" s="60" t="n">
        <f aca="false">SUM(AA93:AA98)</f>
        <v>25.14</v>
      </c>
      <c r="AB99" s="60" t="n">
        <f aca="false">SUM(AB93:AB98)</f>
        <v>3741.48</v>
      </c>
      <c r="AC99" s="60" t="n">
        <f aca="false">SUM(AC93:AC98)</f>
        <v>817.59</v>
      </c>
      <c r="AD99" s="60" t="n">
        <f aca="false">SUM(AD93:AD98)</f>
        <v>3.91</v>
      </c>
      <c r="AE99" s="60" t="n">
        <f aca="false">SUM(AE93:AE98)</f>
        <v>0.46</v>
      </c>
      <c r="AF99" s="60" t="n">
        <f aca="false">SUM(AF93:AF98)</f>
        <v>0.24</v>
      </c>
      <c r="AG99" s="60" t="n">
        <f aca="false">SUM(AG93:AG98)</f>
        <v>3.19</v>
      </c>
      <c r="AH99" s="60" t="n">
        <f aca="false">SUM(AH93:AH98)</f>
        <v>7.47</v>
      </c>
      <c r="AI99" s="60" t="n">
        <f aca="false">SUM(AI93:AI98)</f>
        <v>12.46</v>
      </c>
      <c r="AJ99" s="60" t="n">
        <f aca="false">SUM(AJ93:AJ98)</f>
        <v>0</v>
      </c>
      <c r="AK99" s="60" t="n">
        <f aca="false">SUM(AK93:AK98)</f>
        <v>931.92</v>
      </c>
      <c r="AL99" s="60" t="n">
        <f aca="false">SUM(AL93:AL98)</f>
        <v>822.25</v>
      </c>
      <c r="AM99" s="60" t="n">
        <f aca="false">SUM(AM93:AM98)</f>
        <v>1278.05</v>
      </c>
      <c r="AN99" s="60" t="n">
        <f aca="false">SUM(AN93:AN98)</f>
        <v>1189.78</v>
      </c>
      <c r="AO99" s="60" t="n">
        <f aca="false">SUM(AO93:AO98)</f>
        <v>357.81</v>
      </c>
      <c r="AP99" s="60" t="n">
        <f aca="false">SUM(AP93:AP98)</f>
        <v>713.92</v>
      </c>
      <c r="AQ99" s="60" t="n">
        <f aca="false">SUM(AQ93:AQ98)</f>
        <v>221.15</v>
      </c>
      <c r="AR99" s="60" t="n">
        <f aca="false">SUM(AR93:AR98)</f>
        <v>768.14</v>
      </c>
      <c r="AS99" s="60" t="n">
        <f aca="false">SUM(AS93:AS98)</f>
        <v>847.04</v>
      </c>
      <c r="AT99" s="60" t="n">
        <f aca="false">SUM(AT93:AT98)</f>
        <v>1013.24</v>
      </c>
      <c r="AU99" s="60" t="n">
        <f aca="false">SUM(AU93:AU98)</f>
        <v>1562.84</v>
      </c>
      <c r="AV99" s="60" t="n">
        <f aca="false">SUM(AV93:AV98)</f>
        <v>548.57</v>
      </c>
      <c r="AW99" s="60" t="n">
        <f aca="false">SUM(AW93:AW98)</f>
        <v>779.67</v>
      </c>
      <c r="AX99" s="60" t="n">
        <f aca="false">SUM(AX93:AX98)</f>
        <v>3426.19</v>
      </c>
      <c r="AY99" s="60" t="n">
        <f aca="false">SUM(AY93:AY98)</f>
        <v>114.1</v>
      </c>
      <c r="AZ99" s="60" t="n">
        <f aca="false">SUM(AZ93:AZ98)</f>
        <v>984.97</v>
      </c>
      <c r="BA99" s="60" t="n">
        <f aca="false">SUM(BA93:BA98)</f>
        <v>751.49</v>
      </c>
      <c r="BB99" s="60" t="n">
        <f aca="false">SUM(BB93:BB98)</f>
        <v>581.12</v>
      </c>
      <c r="BC99" s="60" t="n">
        <f aca="false">SUM(BC93:BC98)</f>
        <v>263.84</v>
      </c>
      <c r="BD99" s="60" t="n">
        <f aca="false">SUM(BD93:BD98)</f>
        <v>0.13</v>
      </c>
      <c r="BE99" s="60" t="n">
        <f aca="false">SUM(BE93:BE98)</f>
        <v>0.03</v>
      </c>
      <c r="BF99" s="60" t="n">
        <f aca="false">SUM(BF93:BF98)</f>
        <v>0.03</v>
      </c>
      <c r="BG99" s="60" t="n">
        <f aca="false">SUM(BG93:BG98)</f>
        <v>0.07</v>
      </c>
      <c r="BH99" s="60" t="n">
        <f aca="false">SUM(BH93:BH98)</f>
        <v>0.09</v>
      </c>
      <c r="BI99" s="60" t="n">
        <f aca="false">SUM(BI93:BI98)</f>
        <v>0.28</v>
      </c>
      <c r="BJ99" s="60" t="n">
        <f aca="false">SUM(BJ93:BJ98)</f>
        <v>0</v>
      </c>
      <c r="BK99" s="60" t="n">
        <f aca="false">SUM(BK93:BK98)</f>
        <v>1.27</v>
      </c>
      <c r="BL99" s="60" t="n">
        <f aca="false">SUM(BL93:BL98)</f>
        <v>0</v>
      </c>
      <c r="BM99" s="60" t="n">
        <f aca="false">SUM(BM93:BM98)</f>
        <v>0.47</v>
      </c>
      <c r="BN99" s="60" t="n">
        <f aca="false">SUM(BN93:BN98)</f>
        <v>0.02</v>
      </c>
      <c r="BO99" s="60" t="n">
        <f aca="false">SUM(BO93:BO98)</f>
        <v>0.03</v>
      </c>
      <c r="BP99" s="60" t="n">
        <f aca="false">SUM(BP93:BP98)</f>
        <v>0</v>
      </c>
      <c r="BQ99" s="60" t="n">
        <f aca="false">SUM(BQ93:BQ98)</f>
        <v>0.03</v>
      </c>
      <c r="BR99" s="60" t="n">
        <f aca="false">SUM(BR93:BR98)</f>
        <v>0.1</v>
      </c>
      <c r="BS99" s="60" t="n">
        <f aca="false">SUM(BS93:BS98)</f>
        <v>2.07</v>
      </c>
      <c r="BT99" s="60" t="n">
        <f aca="false">SUM(BT93:BT98)</f>
        <v>0</v>
      </c>
      <c r="BU99" s="60" t="n">
        <f aca="false">SUM(BU93:BU98)</f>
        <v>0</v>
      </c>
      <c r="BV99" s="60" t="n">
        <f aca="false">SUM(BV93:BV98)</f>
        <v>3.48</v>
      </c>
      <c r="BW99" s="60" t="n">
        <f aca="false">SUM(BW93:BW98)</f>
        <v>0.03</v>
      </c>
      <c r="BX99" s="60" t="n">
        <f aca="false">SUM(BX93:BX98)</f>
        <v>0</v>
      </c>
      <c r="BY99" s="60" t="n">
        <f aca="false">SUM(BY93:BY98)</f>
        <v>0</v>
      </c>
      <c r="BZ99" s="60" t="n">
        <f aca="false">SUM(BZ93:BZ98)</f>
        <v>0</v>
      </c>
      <c r="CA99" s="60" t="n">
        <f aca="false">SUM(CA93:CA98)</f>
        <v>0</v>
      </c>
      <c r="CB99" s="60" t="n">
        <f aca="false">SUM(CB93:CB98)</f>
        <v>810.12</v>
      </c>
      <c r="CC99" s="60" t="n">
        <f aca="false">SUM(CC93:CC98)</f>
        <v>0</v>
      </c>
      <c r="CD99" s="60" t="n">
        <f aca="false">SUM(CD93:CD98)</f>
        <v>0</v>
      </c>
      <c r="CE99" s="60" t="n">
        <f aca="false">SUM(CE93:CE98)</f>
        <v>648.72</v>
      </c>
      <c r="CF99" s="60" t="n">
        <f aca="false">SUM(CF93:CF98)</f>
        <v>0</v>
      </c>
      <c r="CG99" s="60" t="n">
        <f aca="false">SUM(CG93:CG98)</f>
        <v>88.96</v>
      </c>
      <c r="CH99" s="60" t="n">
        <f aca="false">SUM(CH93:CH98)</f>
        <v>58.75</v>
      </c>
      <c r="CI99" s="60" t="n">
        <f aca="false">SUM(CI93:CI98)</f>
        <v>73.85</v>
      </c>
      <c r="CJ99" s="60" t="n">
        <f aca="false">SUM(CJ93:CJ98)</f>
        <v>5724.71</v>
      </c>
      <c r="CK99" s="60" t="n">
        <f aca="false">SUM(CK93:CK98)</f>
        <v>2704.31</v>
      </c>
      <c r="CL99" s="60" t="n">
        <f aca="false">SUM(CL93:CL98)</f>
        <v>4214.51</v>
      </c>
      <c r="CM99" s="60" t="n">
        <f aca="false">SUM(CM93:CM98)</f>
        <v>153.65</v>
      </c>
      <c r="CN99" s="60" t="n">
        <f aca="false">SUM(CN93:CN98)</f>
        <v>95.4</v>
      </c>
      <c r="CO99" s="60" t="n">
        <f aca="false">SUM(CO93:CO98)</f>
        <v>124.59</v>
      </c>
      <c r="CP99" s="60" t="n">
        <f aca="false">SUM(CP93:CP98)</f>
        <v>21.3</v>
      </c>
      <c r="CQ99" s="60" t="n">
        <f aca="false">SUM(CQ93:CQ98)</f>
        <v>1.7</v>
      </c>
    </row>
    <row r="100" customFormat="false" ht="15.6" hidden="true" customHeight="false" outlineLevel="0" collapsed="false">
      <c r="A100" s="28"/>
      <c r="B100" s="53" t="s">
        <v>112</v>
      </c>
      <c r="C100" s="30"/>
      <c r="D100" s="30" t="n">
        <v>26.95</v>
      </c>
      <c r="E100" s="30" t="n">
        <v>0</v>
      </c>
      <c r="F100" s="30" t="n">
        <v>27.65</v>
      </c>
      <c r="G100" s="30" t="n">
        <v>0</v>
      </c>
      <c r="H100" s="30" t="n">
        <v>117.25</v>
      </c>
      <c r="I100" s="30" t="n">
        <v>822.5</v>
      </c>
      <c r="V100" s="69" t="n">
        <v>0</v>
      </c>
      <c r="W100" s="69" t="n">
        <v>0</v>
      </c>
      <c r="X100" s="69" t="n">
        <v>0</v>
      </c>
      <c r="Y100" s="69" t="n">
        <v>0</v>
      </c>
      <c r="Z100" s="69" t="n">
        <v>0</v>
      </c>
      <c r="AA100" s="69" t="n">
        <v>0</v>
      </c>
      <c r="AB100" s="69" t="n">
        <v>0</v>
      </c>
      <c r="AC100" s="69" t="n">
        <v>245</v>
      </c>
      <c r="AD100" s="69" t="n">
        <v>0</v>
      </c>
      <c r="AE100" s="69" t="n">
        <v>0.42</v>
      </c>
      <c r="AF100" s="69" t="n">
        <v>0.49</v>
      </c>
      <c r="AI100" s="69" t="n">
        <v>21</v>
      </c>
      <c r="CI100" s="70" t="n">
        <v>0</v>
      </c>
      <c r="CL100" s="70" t="n">
        <v>0</v>
      </c>
      <c r="CO100" s="70" t="n">
        <v>0</v>
      </c>
    </row>
    <row r="101" customFormat="false" ht="15.6" hidden="true" customHeight="false" outlineLevel="0" collapsed="false">
      <c r="A101" s="28"/>
      <c r="B101" s="53" t="s">
        <v>113</v>
      </c>
      <c r="C101" s="30"/>
      <c r="D101" s="30" t="n">
        <f aca="false">D99-D100</f>
        <v>-3.69</v>
      </c>
      <c r="E101" s="30" t="n">
        <f aca="false">E99-E100</f>
        <v>10.43</v>
      </c>
      <c r="F101" s="30" t="n">
        <f aca="false">F99-F100</f>
        <v>-0.509999999999998</v>
      </c>
      <c r="G101" s="30" t="n">
        <f aca="false">G99-G100</f>
        <v>6.8</v>
      </c>
      <c r="H101" s="30" t="n">
        <f aca="false">H99-H100</f>
        <v>-16.18</v>
      </c>
      <c r="I101" s="30" t="n">
        <f aca="false">I99-I100</f>
        <v>-95.632378</v>
      </c>
      <c r="V101" s="69" t="n">
        <f aca="false">V99-V100</f>
        <v>1020.36</v>
      </c>
      <c r="W101" s="69" t="n">
        <f aca="false">W99-W100</f>
        <v>95.58</v>
      </c>
      <c r="X101" s="69" t="n">
        <f aca="false">X99-X100</f>
        <v>82.99</v>
      </c>
      <c r="Y101" s="69" t="n">
        <f aca="false">Y99-Y100</f>
        <v>270.38</v>
      </c>
      <c r="Z101" s="69" t="n">
        <f aca="false">Z99-Z100</f>
        <v>5.04</v>
      </c>
      <c r="AA101" s="69" t="n">
        <f aca="false">AA99-AA100</f>
        <v>25.14</v>
      </c>
      <c r="AB101" s="69" t="n">
        <f aca="false">AB99-AB100</f>
        <v>3741.48</v>
      </c>
      <c r="AC101" s="69" t="n">
        <f aca="false">AC99-AC100</f>
        <v>572.59</v>
      </c>
      <c r="AD101" s="69" t="n">
        <f aca="false">AD99-AD100</f>
        <v>3.91</v>
      </c>
      <c r="AE101" s="69" t="n">
        <f aca="false">AE99-AE100</f>
        <v>0.04</v>
      </c>
      <c r="AF101" s="69" t="n">
        <f aca="false">AF99-AF100</f>
        <v>-0.25</v>
      </c>
      <c r="AI101" s="69" t="n">
        <f aca="false">AI99-AI100</f>
        <v>-8.54</v>
      </c>
      <c r="CI101" s="70" t="n">
        <f aca="false">CI99-CI100</f>
        <v>73.85</v>
      </c>
      <c r="CL101" s="70" t="n">
        <f aca="false">CL99-CL100</f>
        <v>4214.51</v>
      </c>
      <c r="CO101" s="70" t="n">
        <f aca="false">CO99-CO100</f>
        <v>124.59</v>
      </c>
    </row>
    <row r="102" customFormat="false" ht="15.6" hidden="true" customHeight="false" outlineLevel="0" collapsed="false">
      <c r="A102" s="28"/>
      <c r="B102" s="53" t="s">
        <v>114</v>
      </c>
      <c r="C102" s="30"/>
      <c r="D102" s="30" t="n">
        <v>12</v>
      </c>
      <c r="E102" s="30"/>
      <c r="F102" s="30" t="n">
        <v>42</v>
      </c>
      <c r="G102" s="30"/>
      <c r="H102" s="30" t="n">
        <v>46</v>
      </c>
      <c r="I102" s="30"/>
    </row>
    <row r="103" customFormat="false" ht="6" hidden="false" customHeight="true" outlineLevel="0" collapsed="false">
      <c r="A103" s="28"/>
      <c r="B103" s="53"/>
      <c r="C103" s="30"/>
      <c r="D103" s="30"/>
      <c r="E103" s="30"/>
      <c r="F103" s="30"/>
      <c r="G103" s="30"/>
      <c r="H103" s="30"/>
      <c r="I103" s="30"/>
    </row>
    <row r="104" customFormat="false" ht="15.6" hidden="false" customHeight="true" outlineLevel="0" collapsed="false">
      <c r="A104" s="28"/>
      <c r="B104" s="29" t="s">
        <v>154</v>
      </c>
      <c r="C104" s="54" t="s">
        <v>116</v>
      </c>
      <c r="D104" s="22" t="s">
        <v>117</v>
      </c>
      <c r="E104" s="22"/>
      <c r="F104" s="22" t="s">
        <v>118</v>
      </c>
      <c r="G104" s="22"/>
      <c r="H104" s="55" t="s">
        <v>119</v>
      </c>
      <c r="I104" s="55" t="s">
        <v>120</v>
      </c>
      <c r="J104" s="81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3"/>
      <c r="CD104" s="83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</row>
    <row r="105" customFormat="false" ht="15.6" hidden="false" customHeight="false" outlineLevel="0" collapsed="false">
      <c r="A105" s="33"/>
      <c r="B105" s="34" t="s">
        <v>173</v>
      </c>
      <c r="C105" s="35"/>
      <c r="D105" s="35"/>
      <c r="E105" s="35"/>
      <c r="F105" s="35"/>
      <c r="G105" s="35"/>
      <c r="H105" s="35"/>
      <c r="I105" s="35"/>
      <c r="J105" s="81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3"/>
      <c r="CD105" s="83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</row>
    <row r="106" customFormat="false" ht="14.4" hidden="false" customHeight="true" outlineLevel="0" collapsed="false">
      <c r="A106" s="33" t="s">
        <v>220</v>
      </c>
      <c r="B106" s="38" t="s">
        <v>221</v>
      </c>
      <c r="C106" s="35" t="s">
        <v>106</v>
      </c>
      <c r="D106" s="35" t="n">
        <v>2.53</v>
      </c>
      <c r="E106" s="35" t="n">
        <v>0</v>
      </c>
      <c r="F106" s="35" t="n">
        <v>6.05</v>
      </c>
      <c r="G106" s="35" t="n">
        <v>6.14</v>
      </c>
      <c r="H106" s="35" t="n">
        <v>10.57</v>
      </c>
      <c r="I106" s="35" t="n">
        <v>101.21</v>
      </c>
      <c r="J106" s="85" t="n">
        <v>1.25</v>
      </c>
      <c r="K106" s="86" t="n">
        <v>3.9</v>
      </c>
      <c r="L106" s="86" t="n">
        <v>0</v>
      </c>
      <c r="M106" s="86" t="n">
        <v>0</v>
      </c>
      <c r="N106" s="86" t="n">
        <v>3.49</v>
      </c>
      <c r="O106" s="86" t="n">
        <v>7.48</v>
      </c>
      <c r="P106" s="86" t="n">
        <v>2.02</v>
      </c>
      <c r="Q106" s="86" t="n">
        <v>0</v>
      </c>
      <c r="R106" s="86" t="n">
        <v>0</v>
      </c>
      <c r="S106" s="86" t="n">
        <v>0.26</v>
      </c>
      <c r="T106" s="86" t="n">
        <v>1.54</v>
      </c>
      <c r="U106" s="86" t="n">
        <v>236.76</v>
      </c>
      <c r="V106" s="86" t="n">
        <v>393.27</v>
      </c>
      <c r="W106" s="86" t="n">
        <v>27.78</v>
      </c>
      <c r="X106" s="86" t="n">
        <v>21.43</v>
      </c>
      <c r="Y106" s="86" t="n">
        <v>52.31</v>
      </c>
      <c r="Z106" s="86" t="n">
        <v>0.79</v>
      </c>
      <c r="AA106" s="86" t="n">
        <v>5</v>
      </c>
      <c r="AB106" s="86" t="n">
        <v>1121.4</v>
      </c>
      <c r="AC106" s="86" t="n">
        <v>212.45</v>
      </c>
      <c r="AD106" s="86" t="n">
        <v>2.81</v>
      </c>
      <c r="AE106" s="86" t="n">
        <v>0.08</v>
      </c>
      <c r="AF106" s="86" t="n">
        <v>0.06</v>
      </c>
      <c r="AG106" s="86" t="n">
        <v>0.84</v>
      </c>
      <c r="AH106" s="86" t="n">
        <v>1.4</v>
      </c>
      <c r="AI106" s="86" t="n">
        <v>8.61</v>
      </c>
      <c r="AJ106" s="87" t="n">
        <v>0</v>
      </c>
      <c r="AK106" s="87" t="n">
        <v>94.23</v>
      </c>
      <c r="AL106" s="87" t="n">
        <v>84.87</v>
      </c>
      <c r="AM106" s="87" t="n">
        <v>145.09</v>
      </c>
      <c r="AN106" s="87" t="n">
        <v>149.55</v>
      </c>
      <c r="AO106" s="87" t="n">
        <v>38.27</v>
      </c>
      <c r="AP106" s="87" t="n">
        <v>88.35</v>
      </c>
      <c r="AQ106" s="87" t="n">
        <v>27.25</v>
      </c>
      <c r="AR106" s="87" t="n">
        <v>86.19</v>
      </c>
      <c r="AS106" s="87" t="n">
        <v>117.26</v>
      </c>
      <c r="AT106" s="87" t="n">
        <v>185.77</v>
      </c>
      <c r="AU106" s="87" t="n">
        <v>220.6</v>
      </c>
      <c r="AV106" s="87" t="n">
        <v>55.19</v>
      </c>
      <c r="AW106" s="87" t="n">
        <v>96.14</v>
      </c>
      <c r="AX106" s="87" t="n">
        <v>381.24</v>
      </c>
      <c r="AY106" s="87" t="n">
        <v>0</v>
      </c>
      <c r="AZ106" s="87" t="n">
        <v>86.29</v>
      </c>
      <c r="BA106" s="87" t="n">
        <v>87.22</v>
      </c>
      <c r="BB106" s="87" t="n">
        <v>70.32</v>
      </c>
      <c r="BC106" s="87" t="n">
        <v>28.81</v>
      </c>
      <c r="BD106" s="87" t="n">
        <v>0</v>
      </c>
      <c r="BE106" s="87" t="n">
        <v>0</v>
      </c>
      <c r="BF106" s="87" t="n">
        <v>0</v>
      </c>
      <c r="BG106" s="87" t="n">
        <v>0</v>
      </c>
      <c r="BH106" s="87" t="n">
        <v>0</v>
      </c>
      <c r="BI106" s="87" t="n">
        <v>0</v>
      </c>
      <c r="BJ106" s="87" t="n">
        <v>0</v>
      </c>
      <c r="BK106" s="87" t="n">
        <v>0.4</v>
      </c>
      <c r="BL106" s="87" t="n">
        <v>0</v>
      </c>
      <c r="BM106" s="87" t="n">
        <v>0.25</v>
      </c>
      <c r="BN106" s="87" t="n">
        <v>0.02</v>
      </c>
      <c r="BO106" s="87" t="n">
        <v>0.04</v>
      </c>
      <c r="BP106" s="87" t="n">
        <v>0</v>
      </c>
      <c r="BQ106" s="87" t="n">
        <v>0</v>
      </c>
      <c r="BR106" s="87" t="n">
        <v>0</v>
      </c>
      <c r="BS106" s="87" t="n">
        <v>1.48</v>
      </c>
      <c r="BT106" s="87" t="n">
        <v>0</v>
      </c>
      <c r="BU106" s="87" t="n">
        <v>0</v>
      </c>
      <c r="BV106" s="87" t="n">
        <v>3.52</v>
      </c>
      <c r="BW106" s="87" t="n">
        <v>0</v>
      </c>
      <c r="BX106" s="87" t="n">
        <v>0</v>
      </c>
      <c r="BY106" s="87" t="n">
        <v>0</v>
      </c>
      <c r="BZ106" s="87" t="n">
        <v>0</v>
      </c>
      <c r="CA106" s="87" t="n">
        <v>0</v>
      </c>
      <c r="CB106" s="87" t="n">
        <v>287.05</v>
      </c>
      <c r="CC106" s="88"/>
      <c r="CD106" s="88"/>
      <c r="CE106" s="87" t="n">
        <v>191.9</v>
      </c>
      <c r="CF106" s="87"/>
      <c r="CG106" s="87" t="n">
        <v>30.29</v>
      </c>
      <c r="CH106" s="87" t="n">
        <v>18.31</v>
      </c>
      <c r="CI106" s="87" t="n">
        <v>24.3</v>
      </c>
      <c r="CJ106" s="87" t="n">
        <v>1028.67</v>
      </c>
      <c r="CK106" s="87" t="n">
        <v>454.69</v>
      </c>
      <c r="CL106" s="87" t="n">
        <v>741.68</v>
      </c>
      <c r="CM106" s="87" t="n">
        <v>59.19</v>
      </c>
      <c r="CN106" s="87" t="n">
        <v>32.51</v>
      </c>
      <c r="CO106" s="87" t="n">
        <v>45.85</v>
      </c>
      <c r="CP106" s="87" t="n">
        <v>0</v>
      </c>
      <c r="CQ106" s="87" t="n">
        <v>0.5</v>
      </c>
    </row>
    <row r="107" customFormat="false" ht="14.4" hidden="false" customHeight="true" outlineLevel="0" collapsed="false">
      <c r="A107" s="33" t="s">
        <v>222</v>
      </c>
      <c r="B107" s="38" t="s">
        <v>223</v>
      </c>
      <c r="C107" s="35" t="str">
        <f aca="false">"200"</f>
        <v>200</v>
      </c>
      <c r="D107" s="35" t="n">
        <v>14.8</v>
      </c>
      <c r="E107" s="35" t="n">
        <v>11.9</v>
      </c>
      <c r="F107" s="35" t="n">
        <v>16.51</v>
      </c>
      <c r="G107" s="35" t="n">
        <v>8.52</v>
      </c>
      <c r="H107" s="35" t="n">
        <v>36.71</v>
      </c>
      <c r="I107" s="35" t="n">
        <v>353.2515</v>
      </c>
      <c r="J107" s="85" t="n">
        <v>5.69</v>
      </c>
      <c r="K107" s="86" t="n">
        <v>5.2</v>
      </c>
      <c r="L107" s="86" t="n">
        <v>0</v>
      </c>
      <c r="M107" s="86" t="n">
        <v>0</v>
      </c>
      <c r="N107" s="86" t="n">
        <v>2.65</v>
      </c>
      <c r="O107" s="86" t="n">
        <v>31.9</v>
      </c>
      <c r="P107" s="86" t="n">
        <v>2.16</v>
      </c>
      <c r="Q107" s="86" t="n">
        <v>0</v>
      </c>
      <c r="R107" s="86" t="n">
        <v>0</v>
      </c>
      <c r="S107" s="86" t="n">
        <v>0.1</v>
      </c>
      <c r="T107" s="86" t="n">
        <v>1.67</v>
      </c>
      <c r="U107" s="86" t="n">
        <v>207.72</v>
      </c>
      <c r="V107" s="86" t="n">
        <v>286.59</v>
      </c>
      <c r="W107" s="86" t="n">
        <v>18.72</v>
      </c>
      <c r="X107" s="86" t="n">
        <v>42.6</v>
      </c>
      <c r="Y107" s="86" t="n">
        <v>185.26</v>
      </c>
      <c r="Z107" s="86" t="n">
        <v>2.16</v>
      </c>
      <c r="AA107" s="86" t="n">
        <v>0</v>
      </c>
      <c r="AB107" s="86" t="n">
        <v>2304</v>
      </c>
      <c r="AC107" s="86" t="n">
        <v>480</v>
      </c>
      <c r="AD107" s="86" t="n">
        <v>4.09</v>
      </c>
      <c r="AE107" s="86" t="n">
        <v>0.07</v>
      </c>
      <c r="AF107" s="86" t="n">
        <v>0.11</v>
      </c>
      <c r="AG107" s="86" t="n">
        <v>3.23</v>
      </c>
      <c r="AH107" s="86" t="n">
        <v>7.16</v>
      </c>
      <c r="AI107" s="86" t="n">
        <v>0.96</v>
      </c>
      <c r="AJ107" s="87" t="n">
        <v>0</v>
      </c>
      <c r="AK107" s="87" t="n">
        <v>821.86</v>
      </c>
      <c r="AL107" s="87" t="n">
        <v>627.25</v>
      </c>
      <c r="AM107" s="87" t="n">
        <v>1178.84</v>
      </c>
      <c r="AN107" s="87" t="n">
        <v>1683.43</v>
      </c>
      <c r="AO107" s="87" t="n">
        <v>341.94</v>
      </c>
      <c r="AP107" s="87" t="n">
        <v>598.6</v>
      </c>
      <c r="AQ107" s="87" t="n">
        <v>173.26</v>
      </c>
      <c r="AR107" s="87" t="n">
        <v>652.21</v>
      </c>
      <c r="AS107" s="87" t="n">
        <v>840.14</v>
      </c>
      <c r="AT107" s="87" t="n">
        <v>866.85</v>
      </c>
      <c r="AU107" s="87" t="n">
        <v>1339.54</v>
      </c>
      <c r="AV107" s="87" t="n">
        <v>507.02</v>
      </c>
      <c r="AW107" s="87" t="n">
        <v>714.63</v>
      </c>
      <c r="AX107" s="87" t="n">
        <v>2443.19</v>
      </c>
      <c r="AY107" s="87" t="n">
        <v>174.46</v>
      </c>
      <c r="AZ107" s="87" t="n">
        <v>567.76</v>
      </c>
      <c r="BA107" s="87" t="n">
        <v>625.59</v>
      </c>
      <c r="BB107" s="87" t="n">
        <v>530.76</v>
      </c>
      <c r="BC107" s="87" t="n">
        <v>220.34</v>
      </c>
      <c r="BD107" s="87" t="n">
        <v>0</v>
      </c>
      <c r="BE107" s="87" t="n">
        <v>0</v>
      </c>
      <c r="BF107" s="87" t="n">
        <v>0</v>
      </c>
      <c r="BG107" s="87" t="n">
        <v>0</v>
      </c>
      <c r="BH107" s="87" t="n">
        <v>0</v>
      </c>
      <c r="BI107" s="87" t="n">
        <v>0</v>
      </c>
      <c r="BJ107" s="87" t="n">
        <v>0</v>
      </c>
      <c r="BK107" s="87" t="n">
        <v>0.52</v>
      </c>
      <c r="BL107" s="87" t="n">
        <v>0</v>
      </c>
      <c r="BM107" s="87" t="n">
        <v>0.31</v>
      </c>
      <c r="BN107" s="87" t="n">
        <v>0.02</v>
      </c>
      <c r="BO107" s="87" t="n">
        <v>0.05</v>
      </c>
      <c r="BP107" s="87" t="n">
        <v>0</v>
      </c>
      <c r="BQ107" s="87" t="n">
        <v>0</v>
      </c>
      <c r="BR107" s="87" t="n">
        <v>0</v>
      </c>
      <c r="BS107" s="87" t="n">
        <v>1.81</v>
      </c>
      <c r="BT107" s="87" t="n">
        <v>0</v>
      </c>
      <c r="BU107" s="87" t="n">
        <v>0</v>
      </c>
      <c r="BV107" s="87" t="n">
        <v>4.82</v>
      </c>
      <c r="BW107" s="87" t="n">
        <v>0</v>
      </c>
      <c r="BX107" s="87" t="n">
        <v>0</v>
      </c>
      <c r="BY107" s="87" t="n">
        <v>0</v>
      </c>
      <c r="BZ107" s="87" t="n">
        <v>0</v>
      </c>
      <c r="CA107" s="87" t="n">
        <v>0</v>
      </c>
      <c r="CB107" s="87" t="n">
        <v>179.45</v>
      </c>
      <c r="CC107" s="88"/>
      <c r="CD107" s="88"/>
      <c r="CE107" s="87" t="n">
        <v>384</v>
      </c>
      <c r="CF107" s="87"/>
      <c r="CG107" s="87" t="n">
        <v>25.59</v>
      </c>
      <c r="CH107" s="87" t="n">
        <v>17.35</v>
      </c>
      <c r="CI107" s="87" t="n">
        <v>21.47</v>
      </c>
      <c r="CJ107" s="87" t="n">
        <v>4329.73</v>
      </c>
      <c r="CK107" s="87" t="n">
        <v>2350.69</v>
      </c>
      <c r="CL107" s="87" t="n">
        <v>3340.21</v>
      </c>
      <c r="CM107" s="87" t="n">
        <v>44.09</v>
      </c>
      <c r="CN107" s="87" t="n">
        <v>24.15</v>
      </c>
      <c r="CO107" s="87" t="n">
        <v>34.12</v>
      </c>
      <c r="CP107" s="87" t="n">
        <v>0</v>
      </c>
      <c r="CQ107" s="87" t="n">
        <v>0.4</v>
      </c>
    </row>
    <row r="108" customFormat="false" ht="14.4" hidden="false" customHeight="true" outlineLevel="0" collapsed="false">
      <c r="A108" s="33" t="s">
        <v>179</v>
      </c>
      <c r="B108" s="38" t="s">
        <v>180</v>
      </c>
      <c r="C108" s="35" t="str">
        <f aca="false">"200"</f>
        <v>200</v>
      </c>
      <c r="D108" s="35" t="n">
        <v>1.02</v>
      </c>
      <c r="E108" s="35" t="n">
        <v>0</v>
      </c>
      <c r="F108" s="35" t="n">
        <v>0.06</v>
      </c>
      <c r="G108" s="35" t="n">
        <v>0.06</v>
      </c>
      <c r="H108" s="35" t="n">
        <v>23.18</v>
      </c>
      <c r="I108" s="35" t="n">
        <v>87.59892</v>
      </c>
      <c r="J108" s="85" t="n">
        <v>0.02</v>
      </c>
      <c r="K108" s="86" t="n">
        <v>0</v>
      </c>
      <c r="L108" s="86" t="n">
        <v>0</v>
      </c>
      <c r="M108" s="86" t="n">
        <v>0</v>
      </c>
      <c r="N108" s="86" t="n">
        <v>19.19</v>
      </c>
      <c r="O108" s="86" t="n">
        <v>0.57</v>
      </c>
      <c r="P108" s="86" t="n">
        <v>3.42</v>
      </c>
      <c r="Q108" s="86" t="n">
        <v>0</v>
      </c>
      <c r="R108" s="86" t="n">
        <v>0</v>
      </c>
      <c r="S108" s="86" t="n">
        <v>0.3</v>
      </c>
      <c r="T108" s="86" t="n">
        <v>0.81</v>
      </c>
      <c r="U108" s="86" t="n">
        <v>3.47</v>
      </c>
      <c r="V108" s="86" t="n">
        <v>340.26</v>
      </c>
      <c r="W108" s="86" t="n">
        <v>31.33</v>
      </c>
      <c r="X108" s="86" t="n">
        <v>19.95</v>
      </c>
      <c r="Y108" s="86" t="n">
        <v>27.16</v>
      </c>
      <c r="Z108" s="86" t="n">
        <v>0.65</v>
      </c>
      <c r="AA108" s="86" t="n">
        <v>0</v>
      </c>
      <c r="AB108" s="86" t="n">
        <v>630</v>
      </c>
      <c r="AC108" s="86" t="n">
        <v>116.6</v>
      </c>
      <c r="AD108" s="86" t="n">
        <v>1.1</v>
      </c>
      <c r="AE108" s="86" t="n">
        <v>0.02</v>
      </c>
      <c r="AF108" s="86" t="n">
        <v>0.04</v>
      </c>
      <c r="AG108" s="86" t="n">
        <v>0.51</v>
      </c>
      <c r="AH108" s="86" t="n">
        <v>0.78</v>
      </c>
      <c r="AI108" s="86" t="n">
        <v>0.32</v>
      </c>
      <c r="AJ108" s="87" t="n">
        <v>0</v>
      </c>
      <c r="AK108" s="87" t="n">
        <v>0.01</v>
      </c>
      <c r="AL108" s="87" t="n">
        <v>0.01</v>
      </c>
      <c r="AM108" s="87" t="n">
        <v>0.01</v>
      </c>
      <c r="AN108" s="87" t="n">
        <v>0.02</v>
      </c>
      <c r="AO108" s="87" t="n">
        <v>0</v>
      </c>
      <c r="AP108" s="87" t="n">
        <v>0.01</v>
      </c>
      <c r="AQ108" s="87" t="n">
        <v>0</v>
      </c>
      <c r="AR108" s="87" t="n">
        <v>0.01</v>
      </c>
      <c r="AS108" s="87" t="n">
        <v>0.01</v>
      </c>
      <c r="AT108" s="87" t="n">
        <v>0.01</v>
      </c>
      <c r="AU108" s="87" t="n">
        <v>0.06</v>
      </c>
      <c r="AV108" s="87" t="n">
        <v>0</v>
      </c>
      <c r="AW108" s="87" t="n">
        <v>0.01</v>
      </c>
      <c r="AX108" s="87" t="n">
        <v>0.03</v>
      </c>
      <c r="AY108" s="87" t="n">
        <v>0</v>
      </c>
      <c r="AZ108" s="87" t="n">
        <v>0.02</v>
      </c>
      <c r="BA108" s="87" t="n">
        <v>0.01</v>
      </c>
      <c r="BB108" s="87" t="n">
        <v>0.01</v>
      </c>
      <c r="BC108" s="87" t="n">
        <v>0</v>
      </c>
      <c r="BD108" s="87" t="n">
        <v>0</v>
      </c>
      <c r="BE108" s="87" t="n">
        <v>0</v>
      </c>
      <c r="BF108" s="87" t="n">
        <v>0</v>
      </c>
      <c r="BG108" s="87" t="n">
        <v>0</v>
      </c>
      <c r="BH108" s="87" t="n">
        <v>0</v>
      </c>
      <c r="BI108" s="87" t="n">
        <v>0</v>
      </c>
      <c r="BJ108" s="87" t="n">
        <v>0</v>
      </c>
      <c r="BK108" s="87" t="n">
        <v>0</v>
      </c>
      <c r="BL108" s="87" t="n">
        <v>0</v>
      </c>
      <c r="BM108" s="87" t="n">
        <v>0</v>
      </c>
      <c r="BN108" s="87" t="n">
        <v>0</v>
      </c>
      <c r="BO108" s="87" t="n">
        <v>0</v>
      </c>
      <c r="BP108" s="87" t="n">
        <v>0</v>
      </c>
      <c r="BQ108" s="87" t="n">
        <v>0</v>
      </c>
      <c r="BR108" s="87" t="n">
        <v>0</v>
      </c>
      <c r="BS108" s="87" t="n">
        <v>0.01</v>
      </c>
      <c r="BT108" s="87" t="n">
        <v>0</v>
      </c>
      <c r="BU108" s="87" t="n">
        <v>0</v>
      </c>
      <c r="BV108" s="87" t="n">
        <v>0.01</v>
      </c>
      <c r="BW108" s="87" t="n">
        <v>0</v>
      </c>
      <c r="BX108" s="87" t="n">
        <v>0</v>
      </c>
      <c r="BY108" s="87" t="n">
        <v>0</v>
      </c>
      <c r="BZ108" s="87" t="n">
        <v>0</v>
      </c>
      <c r="CA108" s="87" t="n">
        <v>0</v>
      </c>
      <c r="CB108" s="87" t="n">
        <v>214.01</v>
      </c>
      <c r="CC108" s="88"/>
      <c r="CD108" s="88"/>
      <c r="CE108" s="87" t="n">
        <v>105</v>
      </c>
      <c r="CF108" s="87"/>
      <c r="CG108" s="87" t="n">
        <v>5.99</v>
      </c>
      <c r="CH108" s="87" t="n">
        <v>4.79</v>
      </c>
      <c r="CI108" s="87" t="n">
        <v>5.39</v>
      </c>
      <c r="CJ108" s="87" t="n">
        <v>545</v>
      </c>
      <c r="CK108" s="87" t="n">
        <v>210.4</v>
      </c>
      <c r="CL108" s="87" t="n">
        <v>377.7</v>
      </c>
      <c r="CM108" s="87" t="n">
        <v>52.6</v>
      </c>
      <c r="CN108" s="87" t="n">
        <v>31.7</v>
      </c>
      <c r="CO108" s="87" t="n">
        <v>42.15</v>
      </c>
      <c r="CP108" s="87" t="n">
        <v>10</v>
      </c>
      <c r="CQ108" s="87" t="n">
        <v>0</v>
      </c>
    </row>
    <row r="109" customFormat="false" ht="14.4" hidden="false" customHeight="true" outlineLevel="0" collapsed="false">
      <c r="A109" s="33" t="str">
        <f aca="false">"-"</f>
        <v>-</v>
      </c>
      <c r="B109" s="38" t="s">
        <v>136</v>
      </c>
      <c r="C109" s="35" t="str">
        <f aca="false">"35"</f>
        <v>35</v>
      </c>
      <c r="D109" s="35" t="n">
        <v>2.31</v>
      </c>
      <c r="E109" s="35" t="n">
        <v>0</v>
      </c>
      <c r="F109" s="35" t="n">
        <v>0.23</v>
      </c>
      <c r="G109" s="35" t="n">
        <v>0.23</v>
      </c>
      <c r="H109" s="35" t="n">
        <v>16.42</v>
      </c>
      <c r="I109" s="35" t="n">
        <v>78.36535</v>
      </c>
      <c r="J109" s="85" t="n">
        <v>0</v>
      </c>
      <c r="K109" s="86" t="n">
        <v>0</v>
      </c>
      <c r="L109" s="86" t="n">
        <v>0</v>
      </c>
      <c r="M109" s="86" t="n">
        <v>0</v>
      </c>
      <c r="N109" s="86" t="n">
        <v>0.39</v>
      </c>
      <c r="O109" s="86" t="n">
        <v>15.96</v>
      </c>
      <c r="P109" s="86" t="n">
        <v>0.07</v>
      </c>
      <c r="Q109" s="86" t="n">
        <v>0</v>
      </c>
      <c r="R109" s="86" t="n">
        <v>0</v>
      </c>
      <c r="S109" s="86" t="n">
        <v>0</v>
      </c>
      <c r="T109" s="86" t="n">
        <v>0.63</v>
      </c>
      <c r="U109" s="86" t="n">
        <v>0</v>
      </c>
      <c r="V109" s="86" t="n">
        <v>0</v>
      </c>
      <c r="W109" s="86" t="n">
        <v>0</v>
      </c>
      <c r="X109" s="86" t="n">
        <v>0</v>
      </c>
      <c r="Y109" s="86" t="n">
        <v>0</v>
      </c>
      <c r="Z109" s="86" t="n">
        <v>0</v>
      </c>
      <c r="AA109" s="86" t="n">
        <v>0</v>
      </c>
      <c r="AB109" s="86" t="n">
        <v>0</v>
      </c>
      <c r="AC109" s="86" t="n">
        <v>0</v>
      </c>
      <c r="AD109" s="86" t="n">
        <v>0</v>
      </c>
      <c r="AE109" s="86" t="n">
        <v>0</v>
      </c>
      <c r="AF109" s="86" t="n">
        <v>0</v>
      </c>
      <c r="AG109" s="86" t="n">
        <v>0</v>
      </c>
      <c r="AH109" s="86" t="n">
        <v>0</v>
      </c>
      <c r="AI109" s="86" t="n">
        <v>0</v>
      </c>
      <c r="AJ109" s="87" t="n">
        <v>0</v>
      </c>
      <c r="AK109" s="87" t="n">
        <v>111.75</v>
      </c>
      <c r="AL109" s="87" t="n">
        <v>116.32</v>
      </c>
      <c r="AM109" s="87" t="n">
        <v>178.13</v>
      </c>
      <c r="AN109" s="87" t="n">
        <v>59.07</v>
      </c>
      <c r="AO109" s="87" t="n">
        <v>35.02</v>
      </c>
      <c r="AP109" s="87" t="n">
        <v>70.04</v>
      </c>
      <c r="AQ109" s="87" t="n">
        <v>26.49</v>
      </c>
      <c r="AR109" s="87" t="n">
        <v>126.67</v>
      </c>
      <c r="AS109" s="87" t="n">
        <v>78.56</v>
      </c>
      <c r="AT109" s="87" t="n">
        <v>109.62</v>
      </c>
      <c r="AU109" s="87" t="n">
        <v>90.44</v>
      </c>
      <c r="AV109" s="87" t="n">
        <v>47.5</v>
      </c>
      <c r="AW109" s="87" t="n">
        <v>84.04</v>
      </c>
      <c r="AX109" s="87" t="n">
        <v>702.79</v>
      </c>
      <c r="AY109" s="87" t="n">
        <v>0</v>
      </c>
      <c r="AZ109" s="87" t="n">
        <v>228.98</v>
      </c>
      <c r="BA109" s="87" t="n">
        <v>99.57</v>
      </c>
      <c r="BB109" s="87" t="n">
        <v>66.08</v>
      </c>
      <c r="BC109" s="87" t="n">
        <v>52.37</v>
      </c>
      <c r="BD109" s="87" t="n">
        <v>0</v>
      </c>
      <c r="BE109" s="87" t="n">
        <v>0</v>
      </c>
      <c r="BF109" s="87" t="n">
        <v>0</v>
      </c>
      <c r="BG109" s="87" t="n">
        <v>0</v>
      </c>
      <c r="BH109" s="87" t="n">
        <v>0</v>
      </c>
      <c r="BI109" s="87" t="n">
        <v>0</v>
      </c>
      <c r="BJ109" s="87" t="n">
        <v>0</v>
      </c>
      <c r="BK109" s="87" t="n">
        <v>0.03</v>
      </c>
      <c r="BL109" s="87" t="n">
        <v>0</v>
      </c>
      <c r="BM109" s="87" t="n">
        <v>0</v>
      </c>
      <c r="BN109" s="87" t="n">
        <v>0</v>
      </c>
      <c r="BO109" s="87" t="n">
        <v>0</v>
      </c>
      <c r="BP109" s="87" t="n">
        <v>0</v>
      </c>
      <c r="BQ109" s="87" t="n">
        <v>0</v>
      </c>
      <c r="BR109" s="87" t="n">
        <v>0</v>
      </c>
      <c r="BS109" s="87" t="n">
        <v>0.02</v>
      </c>
      <c r="BT109" s="87" t="n">
        <v>0</v>
      </c>
      <c r="BU109" s="87" t="n">
        <v>0</v>
      </c>
      <c r="BV109" s="87" t="n">
        <v>0.1</v>
      </c>
      <c r="BW109" s="87" t="n">
        <v>0.01</v>
      </c>
      <c r="BX109" s="87" t="n">
        <v>0</v>
      </c>
      <c r="BY109" s="87" t="n">
        <v>0</v>
      </c>
      <c r="BZ109" s="87" t="n">
        <v>0</v>
      </c>
      <c r="CA109" s="87" t="n">
        <v>0</v>
      </c>
      <c r="CB109" s="87" t="n">
        <v>13.69</v>
      </c>
      <c r="CC109" s="88"/>
      <c r="CD109" s="88"/>
      <c r="CE109" s="87" t="n">
        <v>0</v>
      </c>
      <c r="CF109" s="87"/>
      <c r="CG109" s="87" t="n">
        <v>0</v>
      </c>
      <c r="CH109" s="87" t="n">
        <v>0</v>
      </c>
      <c r="CI109" s="87" t="n">
        <v>0</v>
      </c>
      <c r="CJ109" s="87" t="n">
        <v>570</v>
      </c>
      <c r="CK109" s="87" t="n">
        <v>219.6</v>
      </c>
      <c r="CL109" s="87" t="n">
        <v>394.8</v>
      </c>
      <c r="CM109" s="87" t="n">
        <v>4.56</v>
      </c>
      <c r="CN109" s="87" t="n">
        <v>4.56</v>
      </c>
      <c r="CO109" s="87" t="n">
        <v>4.56</v>
      </c>
      <c r="CP109" s="87" t="n">
        <v>0</v>
      </c>
      <c r="CQ109" s="87" t="n">
        <v>0</v>
      </c>
    </row>
    <row r="110" customFormat="false" ht="14.4" hidden="false" customHeight="true" outlineLevel="0" collapsed="false">
      <c r="A110" s="33" t="str">
        <f aca="false">"-"</f>
        <v>-</v>
      </c>
      <c r="B110" s="38" t="s">
        <v>109</v>
      </c>
      <c r="C110" s="35" t="str">
        <f aca="false">"25"</f>
        <v>25</v>
      </c>
      <c r="D110" s="35" t="n">
        <v>1.65</v>
      </c>
      <c r="E110" s="35" t="n">
        <v>0</v>
      </c>
      <c r="F110" s="35" t="n">
        <v>0.3</v>
      </c>
      <c r="G110" s="35" t="n">
        <v>0.3</v>
      </c>
      <c r="H110" s="35" t="n">
        <v>10.43</v>
      </c>
      <c r="I110" s="35" t="n">
        <v>48.345</v>
      </c>
      <c r="J110" s="85" t="n">
        <v>0.05</v>
      </c>
      <c r="K110" s="86" t="n">
        <v>0</v>
      </c>
      <c r="L110" s="86" t="n">
        <v>0</v>
      </c>
      <c r="M110" s="86" t="n">
        <v>0</v>
      </c>
      <c r="N110" s="86" t="n">
        <v>0.3</v>
      </c>
      <c r="O110" s="86" t="n">
        <v>8.05</v>
      </c>
      <c r="P110" s="86" t="n">
        <v>2.08</v>
      </c>
      <c r="Q110" s="86" t="n">
        <v>0</v>
      </c>
      <c r="R110" s="86" t="n">
        <v>0</v>
      </c>
      <c r="S110" s="86" t="n">
        <v>0.25</v>
      </c>
      <c r="T110" s="86" t="n">
        <v>0.63</v>
      </c>
      <c r="U110" s="86" t="n">
        <v>152.5</v>
      </c>
      <c r="V110" s="86" t="n">
        <v>61.25</v>
      </c>
      <c r="W110" s="86" t="n">
        <v>8.75</v>
      </c>
      <c r="X110" s="86" t="n">
        <v>11.75</v>
      </c>
      <c r="Y110" s="86" t="n">
        <v>39.5</v>
      </c>
      <c r="Z110" s="86" t="n">
        <v>0.98</v>
      </c>
      <c r="AA110" s="86" t="n">
        <v>0</v>
      </c>
      <c r="AB110" s="86" t="n">
        <v>1.25</v>
      </c>
      <c r="AC110" s="86" t="n">
        <v>0.25</v>
      </c>
      <c r="AD110" s="86" t="n">
        <v>0.35</v>
      </c>
      <c r="AE110" s="86" t="n">
        <v>0.05</v>
      </c>
      <c r="AF110" s="86" t="n">
        <v>0.02</v>
      </c>
      <c r="AG110" s="86" t="n">
        <v>0.18</v>
      </c>
      <c r="AH110" s="86" t="n">
        <v>0.5</v>
      </c>
      <c r="AI110" s="86" t="n">
        <v>0</v>
      </c>
      <c r="AJ110" s="87" t="n">
        <v>0</v>
      </c>
      <c r="AK110" s="87" t="n">
        <v>80.5</v>
      </c>
      <c r="AL110" s="87" t="n">
        <v>62</v>
      </c>
      <c r="AM110" s="87" t="n">
        <v>106.75</v>
      </c>
      <c r="AN110" s="87" t="n">
        <v>55.75</v>
      </c>
      <c r="AO110" s="87" t="n">
        <v>23.25</v>
      </c>
      <c r="AP110" s="87" t="n">
        <v>49.5</v>
      </c>
      <c r="AQ110" s="87" t="n">
        <v>20</v>
      </c>
      <c r="AR110" s="87" t="n">
        <v>92.75</v>
      </c>
      <c r="AS110" s="87" t="n">
        <v>74.25</v>
      </c>
      <c r="AT110" s="87" t="n">
        <v>72.75</v>
      </c>
      <c r="AU110" s="87" t="n">
        <v>116</v>
      </c>
      <c r="AV110" s="87" t="n">
        <v>31</v>
      </c>
      <c r="AW110" s="87" t="n">
        <v>77.5</v>
      </c>
      <c r="AX110" s="87" t="n">
        <v>389.75</v>
      </c>
      <c r="AY110" s="87" t="n">
        <v>0</v>
      </c>
      <c r="AZ110" s="87" t="n">
        <v>131.5</v>
      </c>
      <c r="BA110" s="87" t="n">
        <v>72.75</v>
      </c>
      <c r="BB110" s="87" t="n">
        <v>45</v>
      </c>
      <c r="BC110" s="87" t="n">
        <v>32.5</v>
      </c>
      <c r="BD110" s="87" t="n">
        <v>0</v>
      </c>
      <c r="BE110" s="87" t="n">
        <v>0</v>
      </c>
      <c r="BF110" s="87" t="n">
        <v>0</v>
      </c>
      <c r="BG110" s="87" t="n">
        <v>0</v>
      </c>
      <c r="BH110" s="87" t="n">
        <v>0</v>
      </c>
      <c r="BI110" s="87" t="n">
        <v>0</v>
      </c>
      <c r="BJ110" s="87" t="n">
        <v>0</v>
      </c>
      <c r="BK110" s="87" t="n">
        <v>0.04</v>
      </c>
      <c r="BL110" s="87" t="n">
        <v>0</v>
      </c>
      <c r="BM110" s="87" t="n">
        <v>0</v>
      </c>
      <c r="BN110" s="87" t="n">
        <v>0.01</v>
      </c>
      <c r="BO110" s="87" t="n">
        <v>0</v>
      </c>
      <c r="BP110" s="87" t="n">
        <v>0</v>
      </c>
      <c r="BQ110" s="87" t="n">
        <v>0</v>
      </c>
      <c r="BR110" s="87" t="n">
        <v>0</v>
      </c>
      <c r="BS110" s="87" t="n">
        <v>0.03</v>
      </c>
      <c r="BT110" s="87" t="n">
        <v>0</v>
      </c>
      <c r="BU110" s="87" t="n">
        <v>0</v>
      </c>
      <c r="BV110" s="87" t="n">
        <v>0.12</v>
      </c>
      <c r="BW110" s="87" t="n">
        <v>0.02</v>
      </c>
      <c r="BX110" s="87" t="n">
        <v>0</v>
      </c>
      <c r="BY110" s="87" t="n">
        <v>0</v>
      </c>
      <c r="BZ110" s="87" t="n">
        <v>0</v>
      </c>
      <c r="CA110" s="87" t="n">
        <v>0</v>
      </c>
      <c r="CB110" s="87" t="n">
        <v>11.75</v>
      </c>
      <c r="CC110" s="88"/>
      <c r="CD110" s="88"/>
      <c r="CE110" s="87" t="n">
        <v>0.21</v>
      </c>
      <c r="CF110" s="87"/>
      <c r="CG110" s="87" t="n">
        <v>3</v>
      </c>
      <c r="CH110" s="87" t="n">
        <v>3</v>
      </c>
      <c r="CI110" s="87" t="n">
        <v>3</v>
      </c>
      <c r="CJ110" s="87" t="n">
        <v>570</v>
      </c>
      <c r="CK110" s="87" t="n">
        <v>219.6</v>
      </c>
      <c r="CL110" s="87" t="n">
        <v>394.8</v>
      </c>
      <c r="CM110" s="87" t="n">
        <v>5.7</v>
      </c>
      <c r="CN110" s="87" t="n">
        <v>4.74</v>
      </c>
      <c r="CO110" s="87" t="n">
        <v>5.22</v>
      </c>
      <c r="CP110" s="87" t="n">
        <v>0</v>
      </c>
      <c r="CQ110" s="87" t="n">
        <v>0</v>
      </c>
    </row>
    <row r="111" customFormat="false" ht="14.4" hidden="false" customHeight="true" outlineLevel="0" collapsed="false">
      <c r="A111" s="33"/>
      <c r="B111" s="38" t="s">
        <v>205</v>
      </c>
      <c r="C111" s="35" t="str">
        <f aca="false">"50"</f>
        <v>50</v>
      </c>
      <c r="D111" s="35" t="n">
        <v>2.41</v>
      </c>
      <c r="E111" s="35" t="n">
        <v>0.88</v>
      </c>
      <c r="F111" s="35" t="n">
        <v>6.45</v>
      </c>
      <c r="G111" s="35" t="n">
        <v>4.25</v>
      </c>
      <c r="H111" s="35" t="n">
        <v>19.59</v>
      </c>
      <c r="I111" s="35" t="n">
        <v>153.6</v>
      </c>
      <c r="J111" s="81" t="n">
        <v>2.26</v>
      </c>
      <c r="K111" s="82" t="n">
        <v>2.5</v>
      </c>
      <c r="L111" s="82" t="n">
        <v>0</v>
      </c>
      <c r="M111" s="82" t="n">
        <v>0</v>
      </c>
      <c r="N111" s="82" t="n">
        <v>4.1</v>
      </c>
      <c r="O111" s="82" t="n">
        <v>19.49</v>
      </c>
      <c r="P111" s="82" t="n">
        <v>1</v>
      </c>
      <c r="Q111" s="82" t="n">
        <v>0</v>
      </c>
      <c r="R111" s="82" t="n">
        <v>0</v>
      </c>
      <c r="S111" s="82" t="n">
        <v>0.13</v>
      </c>
      <c r="T111" s="82" t="n">
        <v>0.44</v>
      </c>
      <c r="U111" s="82" t="n">
        <v>47.34</v>
      </c>
      <c r="V111" s="82" t="n">
        <v>70.53</v>
      </c>
      <c r="W111" s="82" t="n">
        <v>31.05</v>
      </c>
      <c r="X111" s="82" t="n">
        <v>7.54</v>
      </c>
      <c r="Y111" s="82" t="n">
        <v>47.39</v>
      </c>
      <c r="Z111" s="82" t="n">
        <v>0.45</v>
      </c>
      <c r="AA111" s="82" t="n">
        <v>15.37</v>
      </c>
      <c r="AB111" s="82" t="n">
        <v>7.32</v>
      </c>
      <c r="AC111" s="82" t="n">
        <v>27.23</v>
      </c>
      <c r="AD111" s="82" t="n">
        <v>2.24</v>
      </c>
      <c r="AE111" s="82" t="n">
        <v>0.05</v>
      </c>
      <c r="AF111" s="82" t="n">
        <v>0.05</v>
      </c>
      <c r="AG111" s="82" t="n">
        <v>0.34</v>
      </c>
      <c r="AH111" s="82" t="n">
        <v>1.3</v>
      </c>
      <c r="AI111" s="82" t="n">
        <v>0.09</v>
      </c>
      <c r="AJ111" s="80" t="n">
        <v>0</v>
      </c>
      <c r="AK111" s="80" t="n">
        <v>338.28</v>
      </c>
      <c r="AL111" s="80" t="n">
        <v>282</v>
      </c>
      <c r="AM111" s="80" t="n">
        <v>551.76</v>
      </c>
      <c r="AN111" s="80" t="n">
        <v>378.2</v>
      </c>
      <c r="AO111" s="80" t="n">
        <v>143.85</v>
      </c>
      <c r="AP111" s="80" t="n">
        <v>254.38</v>
      </c>
      <c r="AQ111" s="80" t="n">
        <v>74.83</v>
      </c>
      <c r="AR111" s="80" t="n">
        <v>304.86</v>
      </c>
      <c r="AS111" s="80" t="n">
        <v>293.45</v>
      </c>
      <c r="AT111" s="80" t="n">
        <v>305.8</v>
      </c>
      <c r="AU111" s="80" t="n">
        <v>425.46</v>
      </c>
      <c r="AV111" s="80" t="n">
        <v>178.15</v>
      </c>
      <c r="AW111" s="80" t="n">
        <v>265.51</v>
      </c>
      <c r="AX111" s="80" t="n">
        <v>1466.99</v>
      </c>
      <c r="AY111" s="80" t="n">
        <v>2.94</v>
      </c>
      <c r="AZ111" s="80" t="n">
        <v>429.46</v>
      </c>
      <c r="BA111" s="80" t="n">
        <v>309</v>
      </c>
      <c r="BB111" s="80" t="n">
        <v>213.98</v>
      </c>
      <c r="BC111" s="80" t="n">
        <v>115.53</v>
      </c>
      <c r="BD111" s="80" t="n">
        <v>0</v>
      </c>
      <c r="BE111" s="80" t="n">
        <v>0</v>
      </c>
      <c r="BF111" s="80" t="n">
        <v>0</v>
      </c>
      <c r="BG111" s="80" t="n">
        <v>0</v>
      </c>
      <c r="BH111" s="80" t="n">
        <v>0</v>
      </c>
      <c r="BI111" s="80" t="n">
        <v>0</v>
      </c>
      <c r="BJ111" s="80" t="n">
        <v>0</v>
      </c>
      <c r="BK111" s="80" t="n">
        <v>0.25</v>
      </c>
      <c r="BL111" s="80" t="n">
        <v>0</v>
      </c>
      <c r="BM111" s="80" t="n">
        <v>0.14</v>
      </c>
      <c r="BN111" s="80" t="n">
        <v>0.01</v>
      </c>
      <c r="BO111" s="80" t="n">
        <v>0.02</v>
      </c>
      <c r="BP111" s="80" t="n">
        <v>0</v>
      </c>
      <c r="BQ111" s="80" t="n">
        <v>0</v>
      </c>
      <c r="BR111" s="80" t="n">
        <v>0</v>
      </c>
      <c r="BS111" s="80" t="n">
        <v>0.83</v>
      </c>
      <c r="BT111" s="80" t="n">
        <v>0</v>
      </c>
      <c r="BU111" s="80" t="n">
        <v>0</v>
      </c>
      <c r="BV111" s="80" t="n">
        <v>2.42</v>
      </c>
      <c r="BW111" s="80" t="n">
        <v>0.02</v>
      </c>
      <c r="BX111" s="80" t="n">
        <v>0</v>
      </c>
      <c r="BY111" s="80" t="n">
        <v>0</v>
      </c>
      <c r="BZ111" s="80" t="n">
        <v>0</v>
      </c>
      <c r="CA111" s="80" t="n">
        <v>0</v>
      </c>
      <c r="CB111" s="80" t="n">
        <v>29.38</v>
      </c>
      <c r="CC111" s="83"/>
      <c r="CD111" s="83"/>
      <c r="CE111" s="80" t="n">
        <v>16.59</v>
      </c>
      <c r="CF111" s="80"/>
      <c r="CG111" s="80" t="n">
        <v>8.59</v>
      </c>
      <c r="CH111" s="80" t="n">
        <v>5.24</v>
      </c>
      <c r="CI111" s="80" t="n">
        <v>6.91</v>
      </c>
      <c r="CJ111" s="80" t="n">
        <v>1132.48</v>
      </c>
      <c r="CK111" s="80" t="n">
        <v>442.43</v>
      </c>
      <c r="CL111" s="80" t="n">
        <v>787.46</v>
      </c>
      <c r="CM111" s="80" t="n">
        <v>8.04</v>
      </c>
      <c r="CN111" s="80" t="n">
        <v>4.03</v>
      </c>
      <c r="CO111" s="80" t="n">
        <v>6.45</v>
      </c>
      <c r="CP111" s="80" t="n">
        <v>3.08</v>
      </c>
      <c r="CQ111" s="80" t="n">
        <v>0.08</v>
      </c>
    </row>
    <row r="112" customFormat="false" ht="13.2" hidden="false" customHeight="true" outlineLevel="0" collapsed="false">
      <c r="A112" s="47"/>
      <c r="B112" s="48" t="s">
        <v>182</v>
      </c>
      <c r="C112" s="49"/>
      <c r="D112" s="49" t="n">
        <f aca="false">SUM(D106:D111)</f>
        <v>24.72</v>
      </c>
      <c r="E112" s="49" t="n">
        <f aca="false">SUM(E106:E111)</f>
        <v>12.78</v>
      </c>
      <c r="F112" s="49" t="n">
        <f aca="false">SUM(F106:F111)</f>
        <v>29.6</v>
      </c>
      <c r="G112" s="49" t="n">
        <f aca="false">SUM(G106:G111)</f>
        <v>19.5</v>
      </c>
      <c r="H112" s="49" t="n">
        <f aca="false">SUM(H106:H111)</f>
        <v>116.9</v>
      </c>
      <c r="I112" s="49" t="n">
        <f aca="false">SUM(I106:I111)</f>
        <v>822.37077</v>
      </c>
      <c r="J112" s="89" t="n">
        <v>7.6</v>
      </c>
      <c r="K112" s="89" t="n">
        <v>9.32</v>
      </c>
      <c r="L112" s="89" t="n">
        <v>0</v>
      </c>
      <c r="M112" s="89" t="n">
        <v>0</v>
      </c>
      <c r="N112" s="89" t="n">
        <v>36.47</v>
      </c>
      <c r="O112" s="89" t="n">
        <v>64.86</v>
      </c>
      <c r="P112" s="89" t="n">
        <v>12.07</v>
      </c>
      <c r="Q112" s="89" t="n">
        <v>0</v>
      </c>
      <c r="R112" s="89" t="n">
        <v>0</v>
      </c>
      <c r="S112" s="89" t="n">
        <v>2.07</v>
      </c>
      <c r="T112" s="89" t="n">
        <v>6.29</v>
      </c>
      <c r="U112" s="89" t="n">
        <v>707.21</v>
      </c>
      <c r="V112" s="89" t="n">
        <v>1467.56</v>
      </c>
      <c r="W112" s="89" t="n">
        <v>112.68</v>
      </c>
      <c r="X112" s="89" t="n">
        <v>112.33</v>
      </c>
      <c r="Y112" s="89" t="n">
        <v>327.33</v>
      </c>
      <c r="Z112" s="89" t="n">
        <v>7.11</v>
      </c>
      <c r="AA112" s="89" t="n">
        <v>8</v>
      </c>
      <c r="AB112" s="89" t="n">
        <v>4356.25</v>
      </c>
      <c r="AC112" s="89" t="n">
        <v>875.35</v>
      </c>
      <c r="AD112" s="89" t="n">
        <v>8.99</v>
      </c>
      <c r="AE112" s="89" t="n">
        <v>0.26</v>
      </c>
      <c r="AF112" s="89" t="n">
        <v>0.26</v>
      </c>
      <c r="AG112" s="89" t="n">
        <v>5.22</v>
      </c>
      <c r="AH112" s="89" t="n">
        <v>10.55</v>
      </c>
      <c r="AI112" s="89" t="n">
        <v>24.03</v>
      </c>
      <c r="AJ112" s="12" t="n">
        <v>0</v>
      </c>
      <c r="AK112" s="12" t="n">
        <v>1178.03</v>
      </c>
      <c r="AL112" s="12" t="n">
        <v>949.98</v>
      </c>
      <c r="AM112" s="12" t="n">
        <v>1719.25</v>
      </c>
      <c r="AN112" s="12" t="n">
        <v>2059.45</v>
      </c>
      <c r="AO112" s="12" t="n">
        <v>468.31</v>
      </c>
      <c r="AP112" s="12" t="n">
        <v>868.77</v>
      </c>
      <c r="AQ112" s="12" t="n">
        <v>263.73</v>
      </c>
      <c r="AR112" s="12" t="n">
        <v>1013.98</v>
      </c>
      <c r="AS112" s="12" t="n">
        <v>1191.57</v>
      </c>
      <c r="AT112" s="12" t="n">
        <v>1304.55</v>
      </c>
      <c r="AU112" s="12" t="n">
        <v>1986.03</v>
      </c>
      <c r="AV112" s="12" t="n">
        <v>687.48</v>
      </c>
      <c r="AW112" s="12" t="n">
        <v>1040.19</v>
      </c>
      <c r="AX112" s="12" t="n">
        <v>4307.84</v>
      </c>
      <c r="AY112" s="12" t="n">
        <v>174.46</v>
      </c>
      <c r="AZ112" s="12" t="n">
        <v>1075.08</v>
      </c>
      <c r="BA112" s="12" t="n">
        <v>952.38</v>
      </c>
      <c r="BB112" s="12" t="n">
        <v>760.42</v>
      </c>
      <c r="BC112" s="12" t="n">
        <v>354.82</v>
      </c>
      <c r="BD112" s="12" t="n">
        <v>0</v>
      </c>
      <c r="BE112" s="12" t="n">
        <v>0</v>
      </c>
      <c r="BF112" s="12" t="n">
        <v>0</v>
      </c>
      <c r="BG112" s="12" t="n">
        <v>0</v>
      </c>
      <c r="BH112" s="12" t="n">
        <v>0</v>
      </c>
      <c r="BI112" s="12" t="n">
        <v>0.01</v>
      </c>
      <c r="BJ112" s="12" t="n">
        <v>0</v>
      </c>
      <c r="BK112" s="12" t="n">
        <v>1</v>
      </c>
      <c r="BL112" s="12" t="n">
        <v>0</v>
      </c>
      <c r="BM112" s="12" t="n">
        <v>0.57</v>
      </c>
      <c r="BN112" s="12" t="n">
        <v>0.04</v>
      </c>
      <c r="BO112" s="12" t="n">
        <v>0.09</v>
      </c>
      <c r="BP112" s="12" t="n">
        <v>0</v>
      </c>
      <c r="BQ112" s="12" t="n">
        <v>0</v>
      </c>
      <c r="BR112" s="12" t="n">
        <v>0.01</v>
      </c>
      <c r="BS112" s="12" t="n">
        <v>3.45</v>
      </c>
      <c r="BT112" s="12" t="n">
        <v>0</v>
      </c>
      <c r="BU112" s="12" t="n">
        <v>0</v>
      </c>
      <c r="BV112" s="12" t="n">
        <v>8.76</v>
      </c>
      <c r="BW112" s="12" t="n">
        <v>0.03</v>
      </c>
      <c r="BX112" s="12" t="n">
        <v>0</v>
      </c>
      <c r="BY112" s="12" t="n">
        <v>0</v>
      </c>
      <c r="BZ112" s="12" t="n">
        <v>0</v>
      </c>
      <c r="CA112" s="12" t="n">
        <v>0</v>
      </c>
      <c r="CB112" s="12" t="n">
        <v>833.21</v>
      </c>
      <c r="CC112" s="90"/>
      <c r="CD112" s="90"/>
      <c r="CE112" s="12" t="n">
        <v>734.04</v>
      </c>
      <c r="CF112" s="12"/>
      <c r="CG112" s="12" t="n">
        <v>76.05</v>
      </c>
      <c r="CH112" s="12" t="n">
        <v>50.63</v>
      </c>
      <c r="CI112" s="12" t="n">
        <v>63.34</v>
      </c>
      <c r="CJ112" s="12" t="n">
        <v>7544.06</v>
      </c>
      <c r="CK112" s="12" t="n">
        <v>3689.74</v>
      </c>
      <c r="CL112" s="12" t="n">
        <v>5616.9</v>
      </c>
      <c r="CM112" s="12" t="n">
        <v>213.24</v>
      </c>
      <c r="CN112" s="12" t="n">
        <v>144.57</v>
      </c>
      <c r="CO112" s="12" t="n">
        <v>178.91</v>
      </c>
      <c r="CP112" s="12" t="n">
        <v>10</v>
      </c>
      <c r="CQ112" s="12" t="n">
        <v>1.1</v>
      </c>
    </row>
    <row r="113" customFormat="false" ht="15.6" hidden="true" customHeight="false" outlineLevel="0" collapsed="false">
      <c r="A113" s="28"/>
      <c r="B113" s="53" t="s">
        <v>112</v>
      </c>
      <c r="C113" s="30"/>
      <c r="D113" s="30" t="n">
        <v>26.95</v>
      </c>
      <c r="E113" s="30" t="n">
        <v>0</v>
      </c>
      <c r="F113" s="30" t="n">
        <v>27.65</v>
      </c>
      <c r="G113" s="30" t="n">
        <v>0</v>
      </c>
      <c r="H113" s="30" t="n">
        <v>117.25</v>
      </c>
      <c r="I113" s="30" t="n">
        <v>822.5</v>
      </c>
      <c r="V113" s="69" t="n">
        <v>0</v>
      </c>
      <c r="W113" s="69" t="n">
        <v>0</v>
      </c>
      <c r="X113" s="69" t="n">
        <v>0</v>
      </c>
      <c r="Y113" s="69" t="n">
        <v>0</v>
      </c>
      <c r="Z113" s="69" t="n">
        <v>0</v>
      </c>
      <c r="AA113" s="69" t="n">
        <v>0</v>
      </c>
      <c r="AB113" s="69" t="n">
        <v>0</v>
      </c>
      <c r="AC113" s="69" t="n">
        <v>245</v>
      </c>
      <c r="AD113" s="69" t="n">
        <v>0</v>
      </c>
      <c r="AE113" s="69" t="n">
        <v>0.42</v>
      </c>
      <c r="AF113" s="69" t="n">
        <v>0.49</v>
      </c>
      <c r="AI113" s="69" t="n">
        <v>21</v>
      </c>
      <c r="CI113" s="70" t="n">
        <v>0</v>
      </c>
      <c r="CL113" s="70" t="n">
        <v>0</v>
      </c>
      <c r="CO113" s="70" t="n">
        <v>0</v>
      </c>
    </row>
    <row r="114" customFormat="false" ht="15.6" hidden="true" customHeight="false" outlineLevel="0" collapsed="false">
      <c r="A114" s="28"/>
      <c r="B114" s="53" t="s">
        <v>113</v>
      </c>
      <c r="C114" s="30"/>
      <c r="D114" s="30" t="n">
        <f aca="false">D112-D113</f>
        <v>-2.23</v>
      </c>
      <c r="E114" s="30" t="n">
        <f aca="false">E112-E113</f>
        <v>12.78</v>
      </c>
      <c r="F114" s="30" t="n">
        <f aca="false">F112-F113</f>
        <v>1.95</v>
      </c>
      <c r="G114" s="30" t="n">
        <f aca="false">G112-G113</f>
        <v>19.5</v>
      </c>
      <c r="H114" s="30" t="n">
        <f aca="false">H112-H113</f>
        <v>-0.34999999999998</v>
      </c>
      <c r="I114" s="30" t="n">
        <f aca="false">I112-I113</f>
        <v>-0.129229999999893</v>
      </c>
      <c r="V114" s="69" t="n">
        <f aca="false">V112-V113</f>
        <v>1467.56</v>
      </c>
      <c r="W114" s="69" t="n">
        <f aca="false">W112-W113</f>
        <v>112.68</v>
      </c>
      <c r="X114" s="69" t="n">
        <f aca="false">X112-X113</f>
        <v>112.33</v>
      </c>
      <c r="Y114" s="69" t="n">
        <f aca="false">Y112-Y113</f>
        <v>327.33</v>
      </c>
      <c r="Z114" s="69" t="n">
        <f aca="false">Z112-Z113</f>
        <v>7.11</v>
      </c>
      <c r="AA114" s="69" t="n">
        <f aca="false">AA112-AA113</f>
        <v>8</v>
      </c>
      <c r="AB114" s="69" t="n">
        <f aca="false">AB112-AB113</f>
        <v>4356.25</v>
      </c>
      <c r="AC114" s="69" t="n">
        <f aca="false">AC112-AC113</f>
        <v>630.35</v>
      </c>
      <c r="AD114" s="69" t="n">
        <f aca="false">AD112-AD113</f>
        <v>8.99</v>
      </c>
      <c r="AE114" s="69" t="n">
        <f aca="false">AE112-AE113</f>
        <v>-0.16</v>
      </c>
      <c r="AF114" s="69" t="n">
        <f aca="false">AF112-AF113</f>
        <v>-0.23</v>
      </c>
      <c r="AI114" s="69" t="n">
        <f aca="false">AI112-AI113</f>
        <v>3.03</v>
      </c>
      <c r="CI114" s="70" t="n">
        <f aca="false">CI112-CI113</f>
        <v>63.34</v>
      </c>
      <c r="CL114" s="70" t="n">
        <f aca="false">CL112-CL113</f>
        <v>5616.9</v>
      </c>
      <c r="CO114" s="70" t="n">
        <f aca="false">CO112-CO113</f>
        <v>178.91</v>
      </c>
    </row>
    <row r="115" customFormat="false" ht="15.6" hidden="true" customHeight="false" outlineLevel="0" collapsed="false">
      <c r="A115" s="28"/>
      <c r="B115" s="53" t="s">
        <v>114</v>
      </c>
      <c r="C115" s="30"/>
      <c r="D115" s="30" t="n">
        <v>13</v>
      </c>
      <c r="E115" s="30"/>
      <c r="F115" s="30" t="n">
        <v>32</v>
      </c>
      <c r="G115" s="30"/>
      <c r="H115" s="30" t="n">
        <v>56</v>
      </c>
      <c r="I115" s="30"/>
    </row>
    <row r="116" customFormat="false" ht="5.4" hidden="false" customHeight="true" outlineLevel="0" collapsed="false">
      <c r="A116" s="28"/>
      <c r="B116" s="53"/>
      <c r="C116" s="30"/>
      <c r="D116" s="30"/>
      <c r="E116" s="30"/>
      <c r="F116" s="30"/>
      <c r="G116" s="30"/>
      <c r="H116" s="30"/>
      <c r="I116" s="30"/>
    </row>
    <row r="117" customFormat="false" ht="15.6" hidden="false" customHeight="true" outlineLevel="0" collapsed="false">
      <c r="A117" s="28"/>
      <c r="B117" s="29" t="s">
        <v>157</v>
      </c>
      <c r="C117" s="54" t="s">
        <v>116</v>
      </c>
      <c r="D117" s="22" t="s">
        <v>117</v>
      </c>
      <c r="E117" s="22"/>
      <c r="F117" s="22" t="s">
        <v>118</v>
      </c>
      <c r="G117" s="22"/>
      <c r="H117" s="55" t="s">
        <v>119</v>
      </c>
      <c r="I117" s="55" t="s">
        <v>120</v>
      </c>
      <c r="J117" s="81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3"/>
      <c r="CD117" s="83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</row>
    <row r="118" customFormat="false" ht="15.6" hidden="false" customHeight="false" outlineLevel="0" collapsed="false">
      <c r="A118" s="33"/>
      <c r="B118" s="34" t="s">
        <v>173</v>
      </c>
      <c r="C118" s="35"/>
      <c r="D118" s="35"/>
      <c r="E118" s="35"/>
      <c r="F118" s="35"/>
      <c r="G118" s="35"/>
      <c r="H118" s="35"/>
      <c r="I118" s="35"/>
      <c r="J118" s="81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3"/>
      <c r="CD118" s="83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</row>
    <row r="119" customFormat="false" ht="15.6" hidden="false" customHeight="false" outlineLevel="0" collapsed="false">
      <c r="A119" s="33" t="s">
        <v>224</v>
      </c>
      <c r="B119" s="38" t="s">
        <v>225</v>
      </c>
      <c r="C119" s="35" t="s">
        <v>226</v>
      </c>
      <c r="D119" s="35" t="n">
        <v>3.43</v>
      </c>
      <c r="E119" s="35" t="n">
        <v>0.88</v>
      </c>
      <c r="F119" s="35" t="n">
        <v>3.98</v>
      </c>
      <c r="G119" s="35" t="n">
        <v>0.19</v>
      </c>
      <c r="H119" s="35" t="n">
        <v>16.65</v>
      </c>
      <c r="I119" s="35" t="n">
        <v>114.09</v>
      </c>
      <c r="J119" s="85" t="n">
        <v>2.51</v>
      </c>
      <c r="K119" s="86" t="n">
        <v>0.09</v>
      </c>
      <c r="L119" s="86" t="n">
        <v>0</v>
      </c>
      <c r="M119" s="86" t="n">
        <v>0</v>
      </c>
      <c r="N119" s="86" t="n">
        <v>4.23</v>
      </c>
      <c r="O119" s="86" t="n">
        <v>5.56</v>
      </c>
      <c r="P119" s="86" t="n">
        <v>1.74</v>
      </c>
      <c r="Q119" s="86" t="n">
        <v>0</v>
      </c>
      <c r="R119" s="86" t="n">
        <v>0</v>
      </c>
      <c r="S119" s="86" t="n">
        <v>0.18</v>
      </c>
      <c r="T119" s="86" t="n">
        <v>1.35</v>
      </c>
      <c r="U119" s="86" t="n">
        <v>217.38</v>
      </c>
      <c r="V119" s="86" t="n">
        <v>247.54</v>
      </c>
      <c r="W119" s="86" t="n">
        <v>55.05</v>
      </c>
      <c r="X119" s="86" t="n">
        <v>18.84</v>
      </c>
      <c r="Y119" s="86" t="n">
        <v>61.4</v>
      </c>
      <c r="Z119" s="86" t="n">
        <v>0.57</v>
      </c>
      <c r="AA119" s="86" t="n">
        <v>22</v>
      </c>
      <c r="AB119" s="86" t="n">
        <v>1348.02</v>
      </c>
      <c r="AC119" s="86" t="n">
        <v>271.62</v>
      </c>
      <c r="AD119" s="86" t="n">
        <v>0.22</v>
      </c>
      <c r="AE119" s="86" t="n">
        <v>0.06</v>
      </c>
      <c r="AF119" s="86" t="n">
        <v>0.08</v>
      </c>
      <c r="AG119" s="86" t="n">
        <v>0.55</v>
      </c>
      <c r="AH119" s="86" t="n">
        <v>1.16</v>
      </c>
      <c r="AI119" s="86" t="n">
        <v>5.52</v>
      </c>
      <c r="AJ119" s="87" t="n">
        <v>0</v>
      </c>
      <c r="AK119" s="87" t="n">
        <v>105.41</v>
      </c>
      <c r="AL119" s="87" t="n">
        <v>101.28</v>
      </c>
      <c r="AM119" s="87" t="n">
        <v>166.8</v>
      </c>
      <c r="AN119" s="87" t="n">
        <v>128.5</v>
      </c>
      <c r="AO119" s="87" t="n">
        <v>38.22</v>
      </c>
      <c r="AP119" s="87" t="n">
        <v>87.77</v>
      </c>
      <c r="AQ119" s="87" t="n">
        <v>28.52</v>
      </c>
      <c r="AR119" s="87" t="n">
        <v>99.12</v>
      </c>
      <c r="AS119" s="87" t="n">
        <v>57.82</v>
      </c>
      <c r="AT119" s="87" t="n">
        <v>103.42</v>
      </c>
      <c r="AU119" s="87" t="n">
        <v>126.03</v>
      </c>
      <c r="AV119" s="87" t="n">
        <v>25.26</v>
      </c>
      <c r="AW119" s="87" t="n">
        <v>51.49</v>
      </c>
      <c r="AX119" s="87" t="n">
        <v>277.04</v>
      </c>
      <c r="AY119" s="87" t="n">
        <v>0</v>
      </c>
      <c r="AZ119" s="87" t="n">
        <v>75.97</v>
      </c>
      <c r="BA119" s="87" t="n">
        <v>58.78</v>
      </c>
      <c r="BB119" s="87" t="n">
        <v>92.55</v>
      </c>
      <c r="BC119" s="87" t="n">
        <v>26.13</v>
      </c>
      <c r="BD119" s="87" t="n">
        <v>0.11</v>
      </c>
      <c r="BE119" s="87" t="n">
        <v>0.05</v>
      </c>
      <c r="BF119" s="87" t="n">
        <v>0.03</v>
      </c>
      <c r="BG119" s="87" t="n">
        <v>0.06</v>
      </c>
      <c r="BH119" s="87" t="n">
        <v>0.07</v>
      </c>
      <c r="BI119" s="87" t="n">
        <v>0.31</v>
      </c>
      <c r="BJ119" s="87" t="n">
        <v>0</v>
      </c>
      <c r="BK119" s="87" t="n">
        <v>0.89</v>
      </c>
      <c r="BL119" s="87" t="n">
        <v>0</v>
      </c>
      <c r="BM119" s="87" t="n">
        <v>0.27</v>
      </c>
      <c r="BN119" s="87" t="n">
        <v>0</v>
      </c>
      <c r="BO119" s="87" t="n">
        <v>0</v>
      </c>
      <c r="BP119" s="87" t="n">
        <v>0</v>
      </c>
      <c r="BQ119" s="87" t="n">
        <v>0.06</v>
      </c>
      <c r="BR119" s="87" t="n">
        <v>0.09</v>
      </c>
      <c r="BS119" s="87" t="n">
        <v>0.74</v>
      </c>
      <c r="BT119" s="87" t="n">
        <v>0</v>
      </c>
      <c r="BU119" s="87" t="n">
        <v>0</v>
      </c>
      <c r="BV119" s="87" t="n">
        <v>0.07</v>
      </c>
      <c r="BW119" s="87" t="n">
        <v>0</v>
      </c>
      <c r="BX119" s="87" t="n">
        <v>0</v>
      </c>
      <c r="BY119" s="87" t="n">
        <v>0</v>
      </c>
      <c r="BZ119" s="87" t="n">
        <v>0</v>
      </c>
      <c r="CA119" s="87" t="n">
        <v>0</v>
      </c>
      <c r="CB119" s="87" t="n">
        <v>228.2</v>
      </c>
      <c r="CC119" s="88"/>
      <c r="CD119" s="88"/>
      <c r="CE119" s="87" t="n">
        <v>246.67</v>
      </c>
      <c r="CF119" s="87"/>
      <c r="CG119" s="87" t="n">
        <v>25.78</v>
      </c>
      <c r="CH119" s="87" t="n">
        <v>13.88</v>
      </c>
      <c r="CI119" s="87" t="n">
        <v>19.83</v>
      </c>
      <c r="CJ119" s="87" t="n">
        <v>1022.63</v>
      </c>
      <c r="CK119" s="87" t="n">
        <v>374.49</v>
      </c>
      <c r="CL119" s="87" t="n">
        <v>698.56</v>
      </c>
      <c r="CM119" s="87" t="n">
        <v>45.35</v>
      </c>
      <c r="CN119" s="87" t="n">
        <v>25.18</v>
      </c>
      <c r="CO119" s="87" t="n">
        <v>35.3</v>
      </c>
      <c r="CP119" s="87" t="n">
        <v>0</v>
      </c>
      <c r="CQ119" s="87" t="n">
        <v>0.4</v>
      </c>
    </row>
    <row r="120" customFormat="false" ht="15" hidden="false" customHeight="true" outlineLevel="0" collapsed="false">
      <c r="A120" s="33" t="s">
        <v>227</v>
      </c>
      <c r="B120" s="38" t="s">
        <v>228</v>
      </c>
      <c r="C120" s="35" t="str">
        <f aca="false">"100"</f>
        <v>100</v>
      </c>
      <c r="D120" s="35" t="n">
        <v>11.64</v>
      </c>
      <c r="E120" s="35" t="n">
        <v>11.32</v>
      </c>
      <c r="F120" s="35" t="n">
        <v>14.42</v>
      </c>
      <c r="G120" s="35" t="n">
        <v>0.03</v>
      </c>
      <c r="H120" s="35" t="n">
        <v>7.44</v>
      </c>
      <c r="I120" s="35" t="n">
        <v>172.8</v>
      </c>
      <c r="J120" s="85" t="n">
        <v>4.46</v>
      </c>
      <c r="K120" s="86" t="n">
        <v>0.07</v>
      </c>
      <c r="L120" s="86" t="n">
        <v>0</v>
      </c>
      <c r="M120" s="86" t="n">
        <v>0</v>
      </c>
      <c r="N120" s="86" t="n">
        <v>0.23</v>
      </c>
      <c r="O120" s="86" t="n">
        <v>2.04</v>
      </c>
      <c r="P120" s="86" t="n">
        <v>0.17</v>
      </c>
      <c r="Q120" s="86" t="n">
        <v>0</v>
      </c>
      <c r="R120" s="86" t="n">
        <v>0</v>
      </c>
      <c r="S120" s="86" t="n">
        <v>0</v>
      </c>
      <c r="T120" s="86" t="n">
        <v>1.13</v>
      </c>
      <c r="U120" s="86" t="n">
        <v>145.48</v>
      </c>
      <c r="V120" s="86" t="n">
        <v>78.08</v>
      </c>
      <c r="W120" s="86" t="n">
        <v>11.81</v>
      </c>
      <c r="X120" s="86" t="n">
        <v>9.97</v>
      </c>
      <c r="Y120" s="86" t="n">
        <v>83.21</v>
      </c>
      <c r="Z120" s="86" t="n">
        <v>0.94</v>
      </c>
      <c r="AA120" s="86" t="n">
        <v>30.15</v>
      </c>
      <c r="AB120" s="86" t="n">
        <v>15.9</v>
      </c>
      <c r="AC120" s="86" t="n">
        <v>63.18</v>
      </c>
      <c r="AD120" s="86" t="n">
        <v>0.42</v>
      </c>
      <c r="AE120" s="86" t="n">
        <v>0.03</v>
      </c>
      <c r="AF120" s="86" t="n">
        <v>0.07</v>
      </c>
      <c r="AG120" s="86" t="n">
        <v>4.28</v>
      </c>
      <c r="AH120" s="86" t="n">
        <v>8.73</v>
      </c>
      <c r="AI120" s="86" t="n">
        <v>0.43</v>
      </c>
      <c r="AJ120" s="87" t="n">
        <v>0</v>
      </c>
      <c r="AK120" s="87" t="n">
        <v>558.47</v>
      </c>
      <c r="AL120" s="87" t="n">
        <v>443.07</v>
      </c>
      <c r="AM120" s="87" t="n">
        <v>900.67</v>
      </c>
      <c r="AN120" s="87" t="n">
        <v>989.77</v>
      </c>
      <c r="AO120" s="87" t="n">
        <v>297.08</v>
      </c>
      <c r="AP120" s="87" t="n">
        <v>540.62</v>
      </c>
      <c r="AQ120" s="87" t="n">
        <v>185.81</v>
      </c>
      <c r="AR120" s="87" t="n">
        <v>476.66</v>
      </c>
      <c r="AS120" s="87" t="n">
        <v>726.52</v>
      </c>
      <c r="AT120" s="87" t="n">
        <v>772.23</v>
      </c>
      <c r="AU120" s="87" t="n">
        <v>1023.57</v>
      </c>
      <c r="AV120" s="87" t="n">
        <v>308.15</v>
      </c>
      <c r="AW120" s="87" t="n">
        <v>863.35</v>
      </c>
      <c r="AX120" s="87" t="n">
        <v>1689.8</v>
      </c>
      <c r="AY120" s="87" t="n">
        <v>93.77</v>
      </c>
      <c r="AZ120" s="87" t="n">
        <v>572.1</v>
      </c>
      <c r="BA120" s="87" t="n">
        <v>548.4</v>
      </c>
      <c r="BB120" s="87" t="n">
        <v>405.95</v>
      </c>
      <c r="BC120" s="87" t="n">
        <v>144.77</v>
      </c>
      <c r="BD120" s="87" t="n">
        <v>0.06</v>
      </c>
      <c r="BE120" s="87" t="n">
        <v>0.03</v>
      </c>
      <c r="BF120" s="87" t="n">
        <v>0.01</v>
      </c>
      <c r="BG120" s="87" t="n">
        <v>0.03</v>
      </c>
      <c r="BH120" s="87" t="n">
        <v>0.04</v>
      </c>
      <c r="BI120" s="87" t="n">
        <v>0.18</v>
      </c>
      <c r="BJ120" s="87" t="n">
        <v>0</v>
      </c>
      <c r="BK120" s="87" t="n">
        <v>0.5</v>
      </c>
      <c r="BL120" s="87" t="n">
        <v>0</v>
      </c>
      <c r="BM120" s="87" t="n">
        <v>0.15</v>
      </c>
      <c r="BN120" s="87" t="n">
        <v>0</v>
      </c>
      <c r="BO120" s="87" t="n">
        <v>0</v>
      </c>
      <c r="BP120" s="87" t="n">
        <v>0</v>
      </c>
      <c r="BQ120" s="87" t="n">
        <v>0.03</v>
      </c>
      <c r="BR120" s="87" t="n">
        <v>0.05</v>
      </c>
      <c r="BS120" s="87" t="n">
        <v>0.41</v>
      </c>
      <c r="BT120" s="87" t="n">
        <v>0</v>
      </c>
      <c r="BU120" s="87" t="n">
        <v>0</v>
      </c>
      <c r="BV120" s="87" t="n">
        <v>0.03</v>
      </c>
      <c r="BW120" s="87" t="n">
        <v>0</v>
      </c>
      <c r="BX120" s="87" t="n">
        <v>0</v>
      </c>
      <c r="BY120" s="87" t="n">
        <v>0</v>
      </c>
      <c r="BZ120" s="87" t="n">
        <v>0</v>
      </c>
      <c r="CA120" s="87" t="n">
        <v>0</v>
      </c>
      <c r="CB120" s="87" t="n">
        <v>101.09</v>
      </c>
      <c r="CC120" s="88"/>
      <c r="CD120" s="88"/>
      <c r="CE120" s="87" t="n">
        <v>32.8</v>
      </c>
      <c r="CF120" s="87"/>
      <c r="CG120" s="87" t="n">
        <v>26.29</v>
      </c>
      <c r="CH120" s="87" t="n">
        <v>13.1</v>
      </c>
      <c r="CI120" s="87" t="n">
        <v>19.7</v>
      </c>
      <c r="CJ120" s="87" t="n">
        <v>2430.27</v>
      </c>
      <c r="CK120" s="87" t="n">
        <v>1502.53</v>
      </c>
      <c r="CL120" s="87" t="n">
        <v>1966.4</v>
      </c>
      <c r="CM120" s="87" t="n">
        <v>27.59</v>
      </c>
      <c r="CN120" s="87" t="n">
        <v>18.21</v>
      </c>
      <c r="CO120" s="87" t="n">
        <v>22.93</v>
      </c>
      <c r="CP120" s="87" t="n">
        <v>0</v>
      </c>
      <c r="CQ120" s="87" t="n">
        <v>0.5</v>
      </c>
    </row>
    <row r="121" customFormat="false" ht="15.6" hidden="false" customHeight="false" outlineLevel="0" collapsed="false">
      <c r="A121" s="33" t="s">
        <v>193</v>
      </c>
      <c r="B121" s="38" t="s">
        <v>194</v>
      </c>
      <c r="C121" s="35" t="str">
        <f aca="false">"150"</f>
        <v>150</v>
      </c>
      <c r="D121" s="35" t="n">
        <v>6.67</v>
      </c>
      <c r="E121" s="35" t="n">
        <v>2</v>
      </c>
      <c r="F121" s="35" t="n">
        <v>4.68</v>
      </c>
      <c r="G121" s="35" t="n">
        <v>0.6</v>
      </c>
      <c r="H121" s="35" t="n">
        <v>29.26</v>
      </c>
      <c r="I121" s="35" t="n">
        <v>185.879137125</v>
      </c>
      <c r="J121" s="85" t="n">
        <v>1.87</v>
      </c>
      <c r="K121" s="86" t="n">
        <v>0.08</v>
      </c>
      <c r="L121" s="86" t="n">
        <v>0</v>
      </c>
      <c r="M121" s="86" t="n">
        <v>0</v>
      </c>
      <c r="N121" s="86" t="n">
        <v>0.97</v>
      </c>
      <c r="O121" s="86" t="n">
        <v>31.42</v>
      </c>
      <c r="P121" s="86" t="n">
        <v>1.72</v>
      </c>
      <c r="Q121" s="86" t="n">
        <v>0</v>
      </c>
      <c r="R121" s="86" t="n">
        <v>0</v>
      </c>
      <c r="S121" s="86" t="n">
        <v>0</v>
      </c>
      <c r="T121" s="86" t="n">
        <v>0.68</v>
      </c>
      <c r="U121" s="86" t="n">
        <v>147.26</v>
      </c>
      <c r="V121" s="86" t="n">
        <v>56.22</v>
      </c>
      <c r="W121" s="86" t="n">
        <v>10.53</v>
      </c>
      <c r="X121" s="86" t="n">
        <v>7.17</v>
      </c>
      <c r="Y121" s="86" t="n">
        <v>39.83</v>
      </c>
      <c r="Z121" s="86" t="n">
        <v>0.73</v>
      </c>
      <c r="AA121" s="86" t="n">
        <v>9</v>
      </c>
      <c r="AB121" s="86" t="n">
        <v>9</v>
      </c>
      <c r="AC121" s="86" t="n">
        <v>16.88</v>
      </c>
      <c r="AD121" s="86" t="n">
        <v>0.8</v>
      </c>
      <c r="AE121" s="86" t="n">
        <v>0.06</v>
      </c>
      <c r="AF121" s="86" t="n">
        <v>0.02</v>
      </c>
      <c r="AG121" s="86" t="n">
        <v>0.49</v>
      </c>
      <c r="AH121" s="86" t="n">
        <v>1.49</v>
      </c>
      <c r="AI121" s="86" t="n">
        <v>0</v>
      </c>
      <c r="AJ121" s="87" t="n">
        <v>0</v>
      </c>
      <c r="AK121" s="87" t="n">
        <v>229.67</v>
      </c>
      <c r="AL121" s="87" t="n">
        <v>209.98</v>
      </c>
      <c r="AM121" s="87" t="n">
        <v>393.39</v>
      </c>
      <c r="AN121" s="87" t="n">
        <v>122.87</v>
      </c>
      <c r="AO121" s="87" t="n">
        <v>74.91</v>
      </c>
      <c r="AP121" s="87" t="n">
        <v>152.19</v>
      </c>
      <c r="AQ121" s="87" t="n">
        <v>49.94</v>
      </c>
      <c r="AR121" s="87" t="n">
        <v>244.06</v>
      </c>
      <c r="AS121" s="87" t="n">
        <v>161.39</v>
      </c>
      <c r="AT121" s="87" t="n">
        <v>194.59</v>
      </c>
      <c r="AU121" s="87" t="n">
        <v>166.92</v>
      </c>
      <c r="AV121" s="87" t="n">
        <v>98.07</v>
      </c>
      <c r="AW121" s="87" t="n">
        <v>170.55</v>
      </c>
      <c r="AX121" s="87" t="n">
        <v>1497.86</v>
      </c>
      <c r="AY121" s="87" t="n">
        <v>0</v>
      </c>
      <c r="AZ121" s="87" t="n">
        <v>471.98</v>
      </c>
      <c r="BA121" s="87" t="n">
        <v>244.48</v>
      </c>
      <c r="BB121" s="87" t="n">
        <v>122.77</v>
      </c>
      <c r="BC121" s="87" t="n">
        <v>97.19</v>
      </c>
      <c r="BD121" s="87" t="n">
        <v>0.09</v>
      </c>
      <c r="BE121" s="87" t="n">
        <v>0.04</v>
      </c>
      <c r="BF121" s="87" t="n">
        <v>0.02</v>
      </c>
      <c r="BG121" s="87" t="n">
        <v>0.05</v>
      </c>
      <c r="BH121" s="87" t="n">
        <v>0.06</v>
      </c>
      <c r="BI121" s="87" t="n">
        <v>0.26</v>
      </c>
      <c r="BJ121" s="87" t="n">
        <v>0</v>
      </c>
      <c r="BK121" s="87" t="n">
        <v>0.81</v>
      </c>
      <c r="BL121" s="87" t="n">
        <v>0</v>
      </c>
      <c r="BM121" s="87" t="n">
        <v>0.23</v>
      </c>
      <c r="BN121" s="87" t="n">
        <v>0</v>
      </c>
      <c r="BO121" s="87" t="n">
        <v>0</v>
      </c>
      <c r="BP121" s="87" t="n">
        <v>0</v>
      </c>
      <c r="BQ121" s="87" t="n">
        <v>0.05</v>
      </c>
      <c r="BR121" s="87" t="n">
        <v>0.08</v>
      </c>
      <c r="BS121" s="87" t="n">
        <v>0.6</v>
      </c>
      <c r="BT121" s="87" t="n">
        <v>0</v>
      </c>
      <c r="BU121" s="87" t="n">
        <v>0</v>
      </c>
      <c r="BV121" s="87" t="n">
        <v>0.24</v>
      </c>
      <c r="BW121" s="87" t="n">
        <v>0.01</v>
      </c>
      <c r="BX121" s="87" t="n">
        <v>0</v>
      </c>
      <c r="BY121" s="87" t="n">
        <v>0</v>
      </c>
      <c r="BZ121" s="87" t="n">
        <v>0</v>
      </c>
      <c r="CA121" s="87" t="n">
        <v>0</v>
      </c>
      <c r="CB121" s="87" t="n">
        <v>7.57</v>
      </c>
      <c r="CC121" s="88"/>
      <c r="CD121" s="88"/>
      <c r="CE121" s="87" t="n">
        <v>10.5</v>
      </c>
      <c r="CF121" s="87"/>
      <c r="CG121" s="87" t="n">
        <v>15.92</v>
      </c>
      <c r="CH121" s="87" t="n">
        <v>8.3</v>
      </c>
      <c r="CI121" s="87" t="n">
        <v>12.11</v>
      </c>
      <c r="CJ121" s="87" t="n">
        <v>369.83</v>
      </c>
      <c r="CK121" s="87" t="n">
        <v>365.4</v>
      </c>
      <c r="CL121" s="87" t="n">
        <v>367.62</v>
      </c>
      <c r="CM121" s="87" t="n">
        <v>9.36</v>
      </c>
      <c r="CN121" s="87" t="n">
        <v>4.76</v>
      </c>
      <c r="CO121" s="87" t="n">
        <v>7.06</v>
      </c>
      <c r="CP121" s="87" t="n">
        <v>0</v>
      </c>
      <c r="CQ121" s="87" t="n">
        <v>0.38</v>
      </c>
    </row>
    <row r="122" customFormat="false" ht="15.6" hidden="false" customHeight="false" outlineLevel="0" collapsed="false">
      <c r="A122" s="33" t="s">
        <v>188</v>
      </c>
      <c r="B122" s="38" t="s">
        <v>189</v>
      </c>
      <c r="C122" s="35" t="str">
        <f aca="false">"200"</f>
        <v>200</v>
      </c>
      <c r="D122" s="35" t="n">
        <v>0.16</v>
      </c>
      <c r="E122" s="35" t="n">
        <v>0</v>
      </c>
      <c r="F122" s="35" t="n">
        <v>0.04</v>
      </c>
      <c r="G122" s="35" t="n">
        <v>0.04</v>
      </c>
      <c r="H122" s="35" t="n">
        <v>12.2</v>
      </c>
      <c r="I122" s="35" t="n">
        <v>47.68782</v>
      </c>
      <c r="J122" s="85" t="n">
        <v>0</v>
      </c>
      <c r="K122" s="86" t="n">
        <v>0</v>
      </c>
      <c r="L122" s="86" t="n">
        <v>0</v>
      </c>
      <c r="M122" s="86" t="n">
        <v>0</v>
      </c>
      <c r="N122" s="86" t="n">
        <v>11.84</v>
      </c>
      <c r="O122" s="86" t="n">
        <v>0.02</v>
      </c>
      <c r="P122" s="86" t="n">
        <v>0.34</v>
      </c>
      <c r="Q122" s="86" t="n">
        <v>0</v>
      </c>
      <c r="R122" s="86" t="n">
        <v>0</v>
      </c>
      <c r="S122" s="86" t="n">
        <v>0.32</v>
      </c>
      <c r="T122" s="86" t="n">
        <v>0.13</v>
      </c>
      <c r="U122" s="86" t="n">
        <v>4.06</v>
      </c>
      <c r="V122" s="86" t="n">
        <v>50.99</v>
      </c>
      <c r="W122" s="86" t="n">
        <v>7.47</v>
      </c>
      <c r="X122" s="86" t="n">
        <v>4.94</v>
      </c>
      <c r="Y122" s="86" t="n">
        <v>5.58</v>
      </c>
      <c r="Z122" s="86" t="n">
        <v>0.13</v>
      </c>
      <c r="AA122" s="86" t="n">
        <v>0</v>
      </c>
      <c r="AB122" s="86" t="n">
        <v>18</v>
      </c>
      <c r="AC122" s="86" t="n">
        <v>3.4</v>
      </c>
      <c r="AD122" s="86" t="n">
        <v>0.06</v>
      </c>
      <c r="AE122" s="86" t="n">
        <v>0.01</v>
      </c>
      <c r="AF122" s="86" t="n">
        <v>0.01</v>
      </c>
      <c r="AG122" s="86" t="n">
        <v>0.07</v>
      </c>
      <c r="AH122" s="86" t="n">
        <v>0.1</v>
      </c>
      <c r="AI122" s="86" t="n">
        <v>1.2</v>
      </c>
      <c r="AJ122" s="87" t="n">
        <v>0</v>
      </c>
      <c r="AK122" s="87" t="n">
        <v>0</v>
      </c>
      <c r="AL122" s="87" t="n">
        <v>0</v>
      </c>
      <c r="AM122" s="87" t="n">
        <v>0</v>
      </c>
      <c r="AN122" s="87" t="n">
        <v>0</v>
      </c>
      <c r="AO122" s="87" t="n">
        <v>0</v>
      </c>
      <c r="AP122" s="87" t="n">
        <v>0</v>
      </c>
      <c r="AQ122" s="87" t="n">
        <v>0</v>
      </c>
      <c r="AR122" s="87" t="n">
        <v>0</v>
      </c>
      <c r="AS122" s="87" t="n">
        <v>0</v>
      </c>
      <c r="AT122" s="87" t="n">
        <v>0</v>
      </c>
      <c r="AU122" s="87" t="n">
        <v>0</v>
      </c>
      <c r="AV122" s="87" t="n">
        <v>0</v>
      </c>
      <c r="AW122" s="87" t="n">
        <v>0</v>
      </c>
      <c r="AX122" s="87" t="n">
        <v>0</v>
      </c>
      <c r="AY122" s="87" t="n">
        <v>0</v>
      </c>
      <c r="AZ122" s="87" t="n">
        <v>0</v>
      </c>
      <c r="BA122" s="87" t="n">
        <v>0</v>
      </c>
      <c r="BB122" s="87" t="n">
        <v>0</v>
      </c>
      <c r="BC122" s="87" t="n">
        <v>0</v>
      </c>
      <c r="BD122" s="87" t="n">
        <v>0</v>
      </c>
      <c r="BE122" s="87" t="n">
        <v>0</v>
      </c>
      <c r="BF122" s="87" t="n">
        <v>0</v>
      </c>
      <c r="BG122" s="87" t="n">
        <v>0</v>
      </c>
      <c r="BH122" s="87" t="n">
        <v>0</v>
      </c>
      <c r="BI122" s="87" t="n">
        <v>0</v>
      </c>
      <c r="BJ122" s="87" t="n">
        <v>0</v>
      </c>
      <c r="BK122" s="87" t="n">
        <v>0</v>
      </c>
      <c r="BL122" s="87" t="n">
        <v>0</v>
      </c>
      <c r="BM122" s="87" t="n">
        <v>0</v>
      </c>
      <c r="BN122" s="87" t="n">
        <v>0</v>
      </c>
      <c r="BO122" s="87" t="n">
        <v>0</v>
      </c>
      <c r="BP122" s="87" t="n">
        <v>0</v>
      </c>
      <c r="BQ122" s="87" t="n">
        <v>0</v>
      </c>
      <c r="BR122" s="87" t="n">
        <v>0</v>
      </c>
      <c r="BS122" s="87" t="n">
        <v>0</v>
      </c>
      <c r="BT122" s="87" t="n">
        <v>0</v>
      </c>
      <c r="BU122" s="87" t="n">
        <v>0</v>
      </c>
      <c r="BV122" s="87" t="n">
        <v>0</v>
      </c>
      <c r="BW122" s="87" t="n">
        <v>0</v>
      </c>
      <c r="BX122" s="87" t="n">
        <v>0</v>
      </c>
      <c r="BY122" s="87" t="n">
        <v>0</v>
      </c>
      <c r="BZ122" s="87" t="n">
        <v>0</v>
      </c>
      <c r="CA122" s="87" t="n">
        <v>0</v>
      </c>
      <c r="CB122" s="87" t="n">
        <v>226.89</v>
      </c>
      <c r="CC122" s="88"/>
      <c r="CD122" s="88"/>
      <c r="CE122" s="87" t="n">
        <v>3</v>
      </c>
      <c r="CF122" s="87"/>
      <c r="CG122" s="87" t="n">
        <v>4.79</v>
      </c>
      <c r="CH122" s="87" t="n">
        <v>4.79</v>
      </c>
      <c r="CI122" s="87" t="n">
        <v>4.79</v>
      </c>
      <c r="CJ122" s="87" t="n">
        <v>545</v>
      </c>
      <c r="CK122" s="87" t="n">
        <v>208.6</v>
      </c>
      <c r="CL122" s="87" t="n">
        <v>376.8</v>
      </c>
      <c r="CM122" s="87" t="n">
        <v>50.96</v>
      </c>
      <c r="CN122" s="87" t="n">
        <v>30.26</v>
      </c>
      <c r="CO122" s="87" t="n">
        <v>40.61</v>
      </c>
      <c r="CP122" s="87" t="n">
        <v>10</v>
      </c>
      <c r="CQ122" s="87" t="n">
        <v>0</v>
      </c>
    </row>
    <row r="123" customFormat="false" ht="15.6" hidden="false" customHeight="false" outlineLevel="0" collapsed="false">
      <c r="A123" s="33" t="str">
        <f aca="false">""</f>
        <v/>
      </c>
      <c r="B123" s="38" t="s">
        <v>130</v>
      </c>
      <c r="C123" s="35" t="str">
        <f aca="false">"30"</f>
        <v>30</v>
      </c>
      <c r="D123" s="35" t="n">
        <v>2.7</v>
      </c>
      <c r="E123" s="35" t="n">
        <v>0</v>
      </c>
      <c r="F123" s="35" t="n">
        <v>0.9</v>
      </c>
      <c r="G123" s="35" t="n">
        <v>0</v>
      </c>
      <c r="H123" s="35" t="n">
        <v>16.14</v>
      </c>
      <c r="I123" s="35" t="n">
        <v>80.295</v>
      </c>
      <c r="J123" s="85" t="n">
        <v>0</v>
      </c>
      <c r="K123" s="86" t="n">
        <v>0</v>
      </c>
      <c r="L123" s="86" t="n">
        <v>0</v>
      </c>
      <c r="M123" s="86" t="n">
        <v>0</v>
      </c>
      <c r="N123" s="86" t="n">
        <v>1.08</v>
      </c>
      <c r="O123" s="86" t="n">
        <v>12.81</v>
      </c>
      <c r="P123" s="86" t="n">
        <v>2.25</v>
      </c>
      <c r="Q123" s="86" t="n">
        <v>0</v>
      </c>
      <c r="R123" s="86" t="n">
        <v>0</v>
      </c>
      <c r="S123" s="86" t="n">
        <v>0.09</v>
      </c>
      <c r="T123" s="86" t="n">
        <v>0.54</v>
      </c>
      <c r="U123" s="86" t="n">
        <v>102.9</v>
      </c>
      <c r="V123" s="86" t="n">
        <v>67.5</v>
      </c>
      <c r="W123" s="86" t="n">
        <v>10.2</v>
      </c>
      <c r="X123" s="86" t="n">
        <v>18.9</v>
      </c>
      <c r="Y123" s="86" t="n">
        <v>51.6</v>
      </c>
      <c r="Z123" s="86" t="n">
        <v>0.84</v>
      </c>
      <c r="AA123" s="86" t="n">
        <v>2.7</v>
      </c>
      <c r="AB123" s="86" t="n">
        <v>0</v>
      </c>
      <c r="AC123" s="86" t="n">
        <v>2.7</v>
      </c>
      <c r="AD123" s="86" t="n">
        <v>0.51</v>
      </c>
      <c r="AE123" s="86" t="n">
        <v>0.05</v>
      </c>
      <c r="AF123" s="86" t="n">
        <v>0.02</v>
      </c>
      <c r="AG123" s="86" t="n">
        <v>1.41</v>
      </c>
      <c r="AH123" s="86" t="n">
        <v>1.41</v>
      </c>
      <c r="AI123" s="86" t="n">
        <v>0</v>
      </c>
      <c r="AJ123" s="87" t="n">
        <v>0</v>
      </c>
      <c r="AK123" s="87" t="n">
        <v>0</v>
      </c>
      <c r="AL123" s="87" t="n">
        <v>0</v>
      </c>
      <c r="AM123" s="87" t="n">
        <v>0</v>
      </c>
      <c r="AN123" s="87" t="n">
        <v>0</v>
      </c>
      <c r="AO123" s="87" t="n">
        <v>0</v>
      </c>
      <c r="AP123" s="87" t="n">
        <v>0</v>
      </c>
      <c r="AQ123" s="87" t="n">
        <v>0</v>
      </c>
      <c r="AR123" s="87" t="n">
        <v>0</v>
      </c>
      <c r="AS123" s="87" t="n">
        <v>0</v>
      </c>
      <c r="AT123" s="87" t="n">
        <v>0</v>
      </c>
      <c r="AU123" s="87" t="n">
        <v>0</v>
      </c>
      <c r="AV123" s="87" t="n">
        <v>0</v>
      </c>
      <c r="AW123" s="87" t="n">
        <v>0</v>
      </c>
      <c r="AX123" s="87" t="n">
        <v>0</v>
      </c>
      <c r="AY123" s="87" t="n">
        <v>0</v>
      </c>
      <c r="AZ123" s="87" t="n">
        <v>0</v>
      </c>
      <c r="BA123" s="87" t="n">
        <v>0</v>
      </c>
      <c r="BB123" s="87" t="n">
        <v>0</v>
      </c>
      <c r="BC123" s="87" t="n">
        <v>0</v>
      </c>
      <c r="BD123" s="87" t="n">
        <v>0</v>
      </c>
      <c r="BE123" s="87" t="n">
        <v>0</v>
      </c>
      <c r="BF123" s="87" t="n">
        <v>0</v>
      </c>
      <c r="BG123" s="87" t="n">
        <v>0</v>
      </c>
      <c r="BH123" s="87" t="n">
        <v>0</v>
      </c>
      <c r="BI123" s="87" t="n">
        <v>0</v>
      </c>
      <c r="BJ123" s="87" t="n">
        <v>0</v>
      </c>
      <c r="BK123" s="87" t="n">
        <v>0</v>
      </c>
      <c r="BL123" s="87" t="n">
        <v>0</v>
      </c>
      <c r="BM123" s="87" t="n">
        <v>0</v>
      </c>
      <c r="BN123" s="87" t="n">
        <v>0</v>
      </c>
      <c r="BO123" s="87" t="n">
        <v>0</v>
      </c>
      <c r="BP123" s="87" t="n">
        <v>0</v>
      </c>
      <c r="BQ123" s="87" t="n">
        <v>0</v>
      </c>
      <c r="BR123" s="87" t="n">
        <v>0</v>
      </c>
      <c r="BS123" s="87" t="n">
        <v>0</v>
      </c>
      <c r="BT123" s="87" t="n">
        <v>0</v>
      </c>
      <c r="BU123" s="87" t="n">
        <v>0</v>
      </c>
      <c r="BV123" s="87" t="n">
        <v>0</v>
      </c>
      <c r="BW123" s="87" t="n">
        <v>0</v>
      </c>
      <c r="BX123" s="87" t="n">
        <v>0</v>
      </c>
      <c r="BY123" s="87" t="n">
        <v>0</v>
      </c>
      <c r="BZ123" s="87" t="n">
        <v>0</v>
      </c>
      <c r="CA123" s="87" t="n">
        <v>0</v>
      </c>
      <c r="CB123" s="87" t="n">
        <v>9.99</v>
      </c>
      <c r="CC123" s="88"/>
      <c r="CD123" s="88"/>
      <c r="CE123" s="87" t="n">
        <v>2.7</v>
      </c>
      <c r="CF123" s="87"/>
      <c r="CG123" s="87" t="n">
        <v>0</v>
      </c>
      <c r="CH123" s="87" t="n">
        <v>0</v>
      </c>
      <c r="CI123" s="87" t="n">
        <v>0</v>
      </c>
      <c r="CJ123" s="87" t="n">
        <v>0</v>
      </c>
      <c r="CK123" s="87" t="n">
        <v>0</v>
      </c>
      <c r="CL123" s="87" t="n">
        <v>0</v>
      </c>
      <c r="CM123" s="87" t="n">
        <v>0</v>
      </c>
      <c r="CN123" s="87" t="n">
        <v>0</v>
      </c>
      <c r="CO123" s="87" t="n">
        <v>0</v>
      </c>
      <c r="CP123" s="87" t="n">
        <v>0</v>
      </c>
      <c r="CQ123" s="87" t="n">
        <v>0</v>
      </c>
    </row>
    <row r="124" customFormat="false" ht="14.4" hidden="false" customHeight="true" outlineLevel="0" collapsed="false">
      <c r="A124" s="33" t="str">
        <f aca="false">"-"</f>
        <v>-</v>
      </c>
      <c r="B124" s="38" t="s">
        <v>109</v>
      </c>
      <c r="C124" s="35" t="str">
        <f aca="false">"30"</f>
        <v>30</v>
      </c>
      <c r="D124" s="35" t="n">
        <v>1.98</v>
      </c>
      <c r="E124" s="35" t="n">
        <v>0</v>
      </c>
      <c r="F124" s="35" t="n">
        <v>0.36</v>
      </c>
      <c r="G124" s="35" t="n">
        <v>0.36</v>
      </c>
      <c r="H124" s="35" t="n">
        <v>12.51</v>
      </c>
      <c r="I124" s="35" t="n">
        <v>58.014</v>
      </c>
      <c r="J124" s="85" t="n">
        <v>0.05</v>
      </c>
      <c r="K124" s="86" t="n">
        <v>0</v>
      </c>
      <c r="L124" s="86" t="n">
        <v>0</v>
      </c>
      <c r="M124" s="86" t="n">
        <v>0</v>
      </c>
      <c r="N124" s="86" t="n">
        <v>0.3</v>
      </c>
      <c r="O124" s="86" t="n">
        <v>8.05</v>
      </c>
      <c r="P124" s="86" t="n">
        <v>2.08</v>
      </c>
      <c r="Q124" s="86" t="n">
        <v>0</v>
      </c>
      <c r="R124" s="86" t="n">
        <v>0</v>
      </c>
      <c r="S124" s="86" t="n">
        <v>0.25</v>
      </c>
      <c r="T124" s="86" t="n">
        <v>0.63</v>
      </c>
      <c r="U124" s="86" t="n">
        <v>152.5</v>
      </c>
      <c r="V124" s="86" t="n">
        <v>61.25</v>
      </c>
      <c r="W124" s="86" t="n">
        <v>8.75</v>
      </c>
      <c r="X124" s="86" t="n">
        <v>11.75</v>
      </c>
      <c r="Y124" s="86" t="n">
        <v>39.5</v>
      </c>
      <c r="Z124" s="86" t="n">
        <v>0.98</v>
      </c>
      <c r="AA124" s="86" t="n">
        <v>0</v>
      </c>
      <c r="AB124" s="86" t="n">
        <v>1.25</v>
      </c>
      <c r="AC124" s="86" t="n">
        <v>0.25</v>
      </c>
      <c r="AD124" s="86" t="n">
        <v>0.35</v>
      </c>
      <c r="AE124" s="86" t="n">
        <v>0.05</v>
      </c>
      <c r="AF124" s="86" t="n">
        <v>0.02</v>
      </c>
      <c r="AG124" s="86" t="n">
        <v>0.18</v>
      </c>
      <c r="AH124" s="86" t="n">
        <v>0.5</v>
      </c>
      <c r="AI124" s="86" t="n">
        <v>0</v>
      </c>
      <c r="AJ124" s="87" t="n">
        <v>0</v>
      </c>
      <c r="AK124" s="87" t="n">
        <v>80.5</v>
      </c>
      <c r="AL124" s="87" t="n">
        <v>62</v>
      </c>
      <c r="AM124" s="87" t="n">
        <v>106.75</v>
      </c>
      <c r="AN124" s="87" t="n">
        <v>55.75</v>
      </c>
      <c r="AO124" s="87" t="n">
        <v>23.25</v>
      </c>
      <c r="AP124" s="87" t="n">
        <v>49.5</v>
      </c>
      <c r="AQ124" s="87" t="n">
        <v>20</v>
      </c>
      <c r="AR124" s="87" t="n">
        <v>92.75</v>
      </c>
      <c r="AS124" s="87" t="n">
        <v>74.25</v>
      </c>
      <c r="AT124" s="87" t="n">
        <v>72.75</v>
      </c>
      <c r="AU124" s="87" t="n">
        <v>116</v>
      </c>
      <c r="AV124" s="87" t="n">
        <v>31</v>
      </c>
      <c r="AW124" s="87" t="n">
        <v>77.5</v>
      </c>
      <c r="AX124" s="87" t="n">
        <v>389.75</v>
      </c>
      <c r="AY124" s="87" t="n">
        <v>0</v>
      </c>
      <c r="AZ124" s="87" t="n">
        <v>131.5</v>
      </c>
      <c r="BA124" s="87" t="n">
        <v>72.75</v>
      </c>
      <c r="BB124" s="87" t="n">
        <v>45</v>
      </c>
      <c r="BC124" s="87" t="n">
        <v>32.5</v>
      </c>
      <c r="BD124" s="87" t="n">
        <v>0</v>
      </c>
      <c r="BE124" s="87" t="n">
        <v>0</v>
      </c>
      <c r="BF124" s="87" t="n">
        <v>0</v>
      </c>
      <c r="BG124" s="87" t="n">
        <v>0</v>
      </c>
      <c r="BH124" s="87" t="n">
        <v>0</v>
      </c>
      <c r="BI124" s="87" t="n">
        <v>0</v>
      </c>
      <c r="BJ124" s="87" t="n">
        <v>0</v>
      </c>
      <c r="BK124" s="87" t="n">
        <v>0.04</v>
      </c>
      <c r="BL124" s="87" t="n">
        <v>0</v>
      </c>
      <c r="BM124" s="87" t="n">
        <v>0</v>
      </c>
      <c r="BN124" s="87" t="n">
        <v>0.01</v>
      </c>
      <c r="BO124" s="87" t="n">
        <v>0</v>
      </c>
      <c r="BP124" s="87" t="n">
        <v>0</v>
      </c>
      <c r="BQ124" s="87" t="n">
        <v>0</v>
      </c>
      <c r="BR124" s="87" t="n">
        <v>0</v>
      </c>
      <c r="BS124" s="87" t="n">
        <v>0.03</v>
      </c>
      <c r="BT124" s="87" t="n">
        <v>0</v>
      </c>
      <c r="BU124" s="87" t="n">
        <v>0</v>
      </c>
      <c r="BV124" s="87" t="n">
        <v>0.12</v>
      </c>
      <c r="BW124" s="87" t="n">
        <v>0.02</v>
      </c>
      <c r="BX124" s="87" t="n">
        <v>0</v>
      </c>
      <c r="BY124" s="87" t="n">
        <v>0</v>
      </c>
      <c r="BZ124" s="87" t="n">
        <v>0</v>
      </c>
      <c r="CA124" s="87" t="n">
        <v>0</v>
      </c>
      <c r="CB124" s="87" t="n">
        <v>11.75</v>
      </c>
      <c r="CC124" s="88"/>
      <c r="CD124" s="88"/>
      <c r="CE124" s="87" t="n">
        <v>0.21</v>
      </c>
      <c r="CF124" s="87"/>
      <c r="CG124" s="87" t="n">
        <v>3</v>
      </c>
      <c r="CH124" s="87" t="n">
        <v>3</v>
      </c>
      <c r="CI124" s="87" t="n">
        <v>3</v>
      </c>
      <c r="CJ124" s="87" t="n">
        <v>570</v>
      </c>
      <c r="CK124" s="87" t="n">
        <v>219.6</v>
      </c>
      <c r="CL124" s="87" t="n">
        <v>394.8</v>
      </c>
      <c r="CM124" s="87" t="n">
        <v>5.7</v>
      </c>
      <c r="CN124" s="87" t="n">
        <v>4.74</v>
      </c>
      <c r="CO124" s="87" t="n">
        <v>5.22</v>
      </c>
      <c r="CP124" s="87" t="n">
        <v>0</v>
      </c>
      <c r="CQ124" s="87" t="n">
        <v>0</v>
      </c>
    </row>
    <row r="125" customFormat="false" ht="15.6" hidden="false" customHeight="false" outlineLevel="0" collapsed="false">
      <c r="A125" s="33" t="str">
        <f aca="false">"-"</f>
        <v>-</v>
      </c>
      <c r="B125" s="38" t="s">
        <v>181</v>
      </c>
      <c r="C125" s="35" t="str">
        <f aca="false">"100"</f>
        <v>100</v>
      </c>
      <c r="D125" s="35" t="n">
        <v>0.4</v>
      </c>
      <c r="E125" s="35" t="n">
        <v>0</v>
      </c>
      <c r="F125" s="35" t="n">
        <v>0.4</v>
      </c>
      <c r="G125" s="35" t="n">
        <v>0.4</v>
      </c>
      <c r="H125" s="35" t="n">
        <v>11.6</v>
      </c>
      <c r="I125" s="35" t="n">
        <v>48.68</v>
      </c>
      <c r="J125" s="81" t="n">
        <v>0.1</v>
      </c>
      <c r="K125" s="82" t="n">
        <v>0</v>
      </c>
      <c r="L125" s="82" t="n">
        <v>0</v>
      </c>
      <c r="M125" s="82" t="n">
        <v>0</v>
      </c>
      <c r="N125" s="82" t="n">
        <v>9</v>
      </c>
      <c r="O125" s="82" t="n">
        <v>0.8</v>
      </c>
      <c r="P125" s="82" t="n">
        <v>1.8</v>
      </c>
      <c r="Q125" s="82" t="n">
        <v>0</v>
      </c>
      <c r="R125" s="82" t="n">
        <v>0</v>
      </c>
      <c r="S125" s="82" t="n">
        <v>0.8</v>
      </c>
      <c r="T125" s="82" t="n">
        <v>0.5</v>
      </c>
      <c r="U125" s="82" t="n">
        <v>26</v>
      </c>
      <c r="V125" s="82" t="n">
        <v>278</v>
      </c>
      <c r="W125" s="82" t="n">
        <v>16</v>
      </c>
      <c r="X125" s="82" t="n">
        <v>9</v>
      </c>
      <c r="Y125" s="82" t="n">
        <v>11</v>
      </c>
      <c r="Z125" s="82" t="n">
        <v>2.2</v>
      </c>
      <c r="AA125" s="82" t="n">
        <v>0</v>
      </c>
      <c r="AB125" s="82" t="n">
        <v>30</v>
      </c>
      <c r="AC125" s="82" t="n">
        <v>5</v>
      </c>
      <c r="AD125" s="82" t="n">
        <v>0.2</v>
      </c>
      <c r="AE125" s="82" t="n">
        <v>0.03</v>
      </c>
      <c r="AF125" s="82" t="n">
        <v>0.02</v>
      </c>
      <c r="AG125" s="82" t="n">
        <v>0.3</v>
      </c>
      <c r="AH125" s="82" t="n">
        <v>0.4</v>
      </c>
      <c r="AI125" s="82" t="n">
        <v>10</v>
      </c>
      <c r="AJ125" s="80" t="n">
        <v>0</v>
      </c>
      <c r="AK125" s="80" t="n">
        <v>12</v>
      </c>
      <c r="AL125" s="80" t="n">
        <v>13</v>
      </c>
      <c r="AM125" s="80" t="n">
        <v>19</v>
      </c>
      <c r="AN125" s="80" t="n">
        <v>18</v>
      </c>
      <c r="AO125" s="80" t="n">
        <v>3</v>
      </c>
      <c r="AP125" s="80" t="n">
        <v>11</v>
      </c>
      <c r="AQ125" s="80" t="n">
        <v>3</v>
      </c>
      <c r="AR125" s="80" t="n">
        <v>9</v>
      </c>
      <c r="AS125" s="80" t="n">
        <v>17</v>
      </c>
      <c r="AT125" s="80" t="n">
        <v>10</v>
      </c>
      <c r="AU125" s="80" t="n">
        <v>78</v>
      </c>
      <c r="AV125" s="80" t="n">
        <v>7</v>
      </c>
      <c r="AW125" s="80" t="n">
        <v>14</v>
      </c>
      <c r="AX125" s="80" t="n">
        <v>42</v>
      </c>
      <c r="AY125" s="80" t="n">
        <v>0</v>
      </c>
      <c r="AZ125" s="80" t="n">
        <v>13</v>
      </c>
      <c r="BA125" s="80" t="n">
        <v>16</v>
      </c>
      <c r="BB125" s="80" t="n">
        <v>6</v>
      </c>
      <c r="BC125" s="80" t="n">
        <v>5</v>
      </c>
      <c r="BD125" s="80" t="n">
        <v>0</v>
      </c>
      <c r="BE125" s="80" t="n">
        <v>0</v>
      </c>
      <c r="BF125" s="80" t="n">
        <v>0</v>
      </c>
      <c r="BG125" s="80" t="n">
        <v>0</v>
      </c>
      <c r="BH125" s="80" t="n">
        <v>0</v>
      </c>
      <c r="BI125" s="80" t="n">
        <v>0</v>
      </c>
      <c r="BJ125" s="80" t="n">
        <v>0</v>
      </c>
      <c r="BK125" s="80" t="n">
        <v>0</v>
      </c>
      <c r="BL125" s="80" t="n">
        <v>0</v>
      </c>
      <c r="BM125" s="80" t="n">
        <v>0</v>
      </c>
      <c r="BN125" s="80" t="n">
        <v>0</v>
      </c>
      <c r="BO125" s="80" t="n">
        <v>0</v>
      </c>
      <c r="BP125" s="80" t="n">
        <v>0</v>
      </c>
      <c r="BQ125" s="80" t="n">
        <v>0</v>
      </c>
      <c r="BR125" s="80" t="n">
        <v>0</v>
      </c>
      <c r="BS125" s="80" t="n">
        <v>0</v>
      </c>
      <c r="BT125" s="80" t="n">
        <v>0</v>
      </c>
      <c r="BU125" s="80" t="n">
        <v>0</v>
      </c>
      <c r="BV125" s="80" t="n">
        <v>0</v>
      </c>
      <c r="BW125" s="80" t="n">
        <v>0</v>
      </c>
      <c r="BX125" s="80" t="n">
        <v>0</v>
      </c>
      <c r="BY125" s="80" t="n">
        <v>0</v>
      </c>
      <c r="BZ125" s="80" t="n">
        <v>0</v>
      </c>
      <c r="CA125" s="80" t="n">
        <v>0</v>
      </c>
      <c r="CB125" s="80" t="n">
        <v>86.3</v>
      </c>
      <c r="CC125" s="83"/>
      <c r="CD125" s="83"/>
      <c r="CE125" s="80" t="n">
        <v>5</v>
      </c>
      <c r="CF125" s="80"/>
      <c r="CG125" s="80" t="n">
        <v>2</v>
      </c>
      <c r="CH125" s="80" t="n">
        <v>2</v>
      </c>
      <c r="CI125" s="80" t="n">
        <v>2</v>
      </c>
      <c r="CJ125" s="80" t="n">
        <v>150</v>
      </c>
      <c r="CK125" s="80" t="n">
        <v>150</v>
      </c>
      <c r="CL125" s="80" t="n">
        <v>150</v>
      </c>
      <c r="CM125" s="80" t="n">
        <v>46.8</v>
      </c>
      <c r="CN125" s="80" t="n">
        <v>46.8</v>
      </c>
      <c r="CO125" s="80" t="n">
        <v>46.8</v>
      </c>
      <c r="CP125" s="80" t="n">
        <v>0</v>
      </c>
      <c r="CQ125" s="80" t="n">
        <v>0</v>
      </c>
    </row>
    <row r="126" customFormat="false" ht="14.4" hidden="false" customHeight="false" outlineLevel="0" collapsed="false">
      <c r="A126" s="47"/>
      <c r="B126" s="48" t="s">
        <v>182</v>
      </c>
      <c r="C126" s="49"/>
      <c r="D126" s="50" t="n">
        <f aca="false">SUM(D119:D125)</f>
        <v>26.98</v>
      </c>
      <c r="E126" s="49" t="n">
        <f aca="false">SUM(E119:E125)</f>
        <v>14.2</v>
      </c>
      <c r="F126" s="49" t="n">
        <f aca="false">SUM(F119:F125)</f>
        <v>24.78</v>
      </c>
      <c r="G126" s="49" t="n">
        <f aca="false">SUM(G119:G125)</f>
        <v>1.62</v>
      </c>
      <c r="H126" s="49" t="n">
        <f aca="false">SUM(H119:H125)</f>
        <v>105.8</v>
      </c>
      <c r="I126" s="49" t="n">
        <f aca="false">SUM(I119:I125)</f>
        <v>707.445957125</v>
      </c>
      <c r="J126" s="59" t="n">
        <f aca="false">SUM(J119:J125)</f>
        <v>8.99</v>
      </c>
      <c r="K126" s="60" t="n">
        <f aca="false">SUM(K119:K125)</f>
        <v>0.24</v>
      </c>
      <c r="L126" s="60" t="n">
        <f aca="false">SUM(L119:L125)</f>
        <v>0</v>
      </c>
      <c r="M126" s="60" t="n">
        <f aca="false">SUM(M119:M125)</f>
        <v>0</v>
      </c>
      <c r="N126" s="60" t="n">
        <f aca="false">SUM(N119:N125)</f>
        <v>27.65</v>
      </c>
      <c r="O126" s="60" t="n">
        <f aca="false">SUM(O119:O125)</f>
        <v>60.7</v>
      </c>
      <c r="P126" s="60" t="n">
        <f aca="false">SUM(P119:P125)</f>
        <v>10.1</v>
      </c>
      <c r="Q126" s="60" t="n">
        <f aca="false">SUM(Q119:Q125)</f>
        <v>0</v>
      </c>
      <c r="R126" s="60" t="n">
        <f aca="false">SUM(R119:R125)</f>
        <v>0</v>
      </c>
      <c r="S126" s="60" t="n">
        <f aca="false">SUM(S119:S125)</f>
        <v>1.64</v>
      </c>
      <c r="T126" s="60" t="n">
        <f aca="false">SUM(T119:T125)</f>
        <v>4.96</v>
      </c>
      <c r="U126" s="60" t="n">
        <f aca="false">SUM(U119:U125)</f>
        <v>795.58</v>
      </c>
      <c r="V126" s="60" t="n">
        <f aca="false">SUM(V119:V125)</f>
        <v>839.58</v>
      </c>
      <c r="W126" s="60" t="n">
        <f aca="false">SUM(W119:W125)</f>
        <v>119.81</v>
      </c>
      <c r="X126" s="60" t="n">
        <f aca="false">SUM(X119:X125)</f>
        <v>80.57</v>
      </c>
      <c r="Y126" s="60" t="n">
        <f aca="false">SUM(Y119:Y125)</f>
        <v>292.12</v>
      </c>
      <c r="Z126" s="60" t="n">
        <f aca="false">SUM(Z119:Z125)</f>
        <v>6.39</v>
      </c>
      <c r="AA126" s="60" t="n">
        <f aca="false">SUM(AA119:AA125)</f>
        <v>63.85</v>
      </c>
      <c r="AB126" s="60" t="n">
        <f aca="false">SUM(AB119:AB125)</f>
        <v>1422.17</v>
      </c>
      <c r="AC126" s="60" t="n">
        <f aca="false">SUM(AC119:AC125)</f>
        <v>363.03</v>
      </c>
      <c r="AD126" s="60" t="n">
        <f aca="false">SUM(AD119:AD125)</f>
        <v>2.56</v>
      </c>
      <c r="AE126" s="60" t="n">
        <f aca="false">SUM(AE119:AE125)</f>
        <v>0.29</v>
      </c>
      <c r="AF126" s="60" t="n">
        <f aca="false">SUM(AF119:AF125)</f>
        <v>0.24</v>
      </c>
      <c r="AG126" s="60" t="n">
        <f aca="false">SUM(AG119:AG125)</f>
        <v>7.28</v>
      </c>
      <c r="AH126" s="60" t="n">
        <f aca="false">SUM(AH119:AH125)</f>
        <v>13.79</v>
      </c>
      <c r="AI126" s="60" t="n">
        <f aca="false">SUM(AI119:AI125)</f>
        <v>17.15</v>
      </c>
      <c r="AJ126" s="60" t="n">
        <f aca="false">SUM(AJ119:AJ125)</f>
        <v>0</v>
      </c>
      <c r="AK126" s="60" t="n">
        <f aca="false">SUM(AK119:AK125)</f>
        <v>986.05</v>
      </c>
      <c r="AL126" s="60" t="n">
        <f aca="false">SUM(AL119:AL125)</f>
        <v>829.33</v>
      </c>
      <c r="AM126" s="60" t="n">
        <f aca="false">SUM(AM119:AM125)</f>
        <v>1586.61</v>
      </c>
      <c r="AN126" s="60" t="n">
        <f aca="false">SUM(AN119:AN125)</f>
        <v>1314.89</v>
      </c>
      <c r="AO126" s="60" t="n">
        <f aca="false">SUM(AO119:AO125)</f>
        <v>436.46</v>
      </c>
      <c r="AP126" s="60" t="n">
        <f aca="false">SUM(AP119:AP125)</f>
        <v>841.08</v>
      </c>
      <c r="AQ126" s="60" t="n">
        <f aca="false">SUM(AQ119:AQ125)</f>
        <v>287.27</v>
      </c>
      <c r="AR126" s="60" t="n">
        <f aca="false">SUM(AR119:AR125)</f>
        <v>921.59</v>
      </c>
      <c r="AS126" s="60" t="n">
        <f aca="false">SUM(AS119:AS125)</f>
        <v>1036.98</v>
      </c>
      <c r="AT126" s="60" t="n">
        <f aca="false">SUM(AT119:AT125)</f>
        <v>1152.99</v>
      </c>
      <c r="AU126" s="60" t="n">
        <f aca="false">SUM(AU119:AU125)</f>
        <v>1510.52</v>
      </c>
      <c r="AV126" s="60" t="n">
        <f aca="false">SUM(AV119:AV125)</f>
        <v>469.48</v>
      </c>
      <c r="AW126" s="60" t="n">
        <f aca="false">SUM(AW119:AW125)</f>
        <v>1176.89</v>
      </c>
      <c r="AX126" s="60" t="n">
        <f aca="false">SUM(AX119:AX125)</f>
        <v>3896.45</v>
      </c>
      <c r="AY126" s="60" t="n">
        <f aca="false">SUM(AY119:AY125)</f>
        <v>93.77</v>
      </c>
      <c r="AZ126" s="60" t="n">
        <f aca="false">SUM(AZ119:AZ125)</f>
        <v>1264.55</v>
      </c>
      <c r="BA126" s="60" t="n">
        <f aca="false">SUM(BA119:BA125)</f>
        <v>940.41</v>
      </c>
      <c r="BB126" s="60" t="n">
        <f aca="false">SUM(BB119:BB125)</f>
        <v>672.27</v>
      </c>
      <c r="BC126" s="60" t="n">
        <f aca="false">SUM(BC119:BC125)</f>
        <v>305.59</v>
      </c>
      <c r="BD126" s="60" t="n">
        <f aca="false">SUM(BD119:BD125)</f>
        <v>0.26</v>
      </c>
      <c r="BE126" s="60" t="n">
        <f aca="false">SUM(BE119:BE125)</f>
        <v>0.12</v>
      </c>
      <c r="BF126" s="60" t="n">
        <f aca="false">SUM(BF119:BF125)</f>
        <v>0.06</v>
      </c>
      <c r="BG126" s="60" t="n">
        <f aca="false">SUM(BG119:BG125)</f>
        <v>0.14</v>
      </c>
      <c r="BH126" s="60" t="n">
        <f aca="false">SUM(BH119:BH125)</f>
        <v>0.17</v>
      </c>
      <c r="BI126" s="60" t="n">
        <f aca="false">SUM(BI119:BI125)</f>
        <v>0.75</v>
      </c>
      <c r="BJ126" s="60" t="n">
        <f aca="false">SUM(BJ119:BJ125)</f>
        <v>0</v>
      </c>
      <c r="BK126" s="60" t="n">
        <f aca="false">SUM(BK119:BK125)</f>
        <v>2.24</v>
      </c>
      <c r="BL126" s="60" t="n">
        <f aca="false">SUM(BL119:BL125)</f>
        <v>0</v>
      </c>
      <c r="BM126" s="60" t="n">
        <f aca="false">SUM(BM119:BM125)</f>
        <v>0.65</v>
      </c>
      <c r="BN126" s="60" t="n">
        <f aca="false">SUM(BN119:BN125)</f>
        <v>0.01</v>
      </c>
      <c r="BO126" s="60" t="n">
        <f aca="false">SUM(BO119:BO125)</f>
        <v>0</v>
      </c>
      <c r="BP126" s="60" t="n">
        <f aca="false">SUM(BP119:BP125)</f>
        <v>0</v>
      </c>
      <c r="BQ126" s="60" t="n">
        <f aca="false">SUM(BQ119:BQ125)</f>
        <v>0.14</v>
      </c>
      <c r="BR126" s="60" t="n">
        <f aca="false">SUM(BR119:BR125)</f>
        <v>0.22</v>
      </c>
      <c r="BS126" s="60" t="n">
        <f aca="false">SUM(BS119:BS125)</f>
        <v>1.78</v>
      </c>
      <c r="BT126" s="60" t="n">
        <f aca="false">SUM(BT119:BT125)</f>
        <v>0</v>
      </c>
      <c r="BU126" s="60" t="n">
        <f aca="false">SUM(BU119:BU125)</f>
        <v>0</v>
      </c>
      <c r="BV126" s="60" t="n">
        <f aca="false">SUM(BV119:BV125)</f>
        <v>0.46</v>
      </c>
      <c r="BW126" s="60" t="n">
        <f aca="false">SUM(BW119:BW125)</f>
        <v>0.03</v>
      </c>
      <c r="BX126" s="60" t="n">
        <f aca="false">SUM(BX119:BX125)</f>
        <v>0</v>
      </c>
      <c r="BY126" s="60" t="n">
        <f aca="false">SUM(BY119:BY125)</f>
        <v>0</v>
      </c>
      <c r="BZ126" s="60" t="n">
        <f aca="false">SUM(BZ119:BZ125)</f>
        <v>0</v>
      </c>
      <c r="CA126" s="60" t="n">
        <f aca="false">SUM(CA119:CA125)</f>
        <v>0</v>
      </c>
      <c r="CB126" s="60" t="n">
        <f aca="false">SUM(CB119:CB125)</f>
        <v>671.79</v>
      </c>
      <c r="CC126" s="60" t="n">
        <f aca="false">SUM(CC119:CC125)</f>
        <v>0</v>
      </c>
      <c r="CD126" s="60" t="n">
        <f aca="false">SUM(CD119:CD125)</f>
        <v>0</v>
      </c>
      <c r="CE126" s="60" t="n">
        <f aca="false">SUM(CE119:CE125)</f>
        <v>300.88</v>
      </c>
      <c r="CF126" s="60" t="n">
        <f aca="false">SUM(CF119:CF125)</f>
        <v>0</v>
      </c>
      <c r="CG126" s="60" t="n">
        <f aca="false">SUM(CG119:CG125)</f>
        <v>77.78</v>
      </c>
      <c r="CH126" s="60" t="n">
        <f aca="false">SUM(CH119:CH125)</f>
        <v>45.07</v>
      </c>
      <c r="CI126" s="60" t="n">
        <f aca="false">SUM(CI119:CI125)</f>
        <v>61.43</v>
      </c>
      <c r="CJ126" s="60" t="n">
        <f aca="false">SUM(CJ119:CJ125)</f>
        <v>5087.73</v>
      </c>
      <c r="CK126" s="60" t="n">
        <f aca="false">SUM(CK119:CK125)</f>
        <v>2820.62</v>
      </c>
      <c r="CL126" s="60" t="n">
        <f aca="false">SUM(CL119:CL125)</f>
        <v>3954.18</v>
      </c>
      <c r="CM126" s="60" t="n">
        <f aca="false">SUM(CM119:CM125)</f>
        <v>185.76</v>
      </c>
      <c r="CN126" s="60" t="n">
        <f aca="false">SUM(CN119:CN125)</f>
        <v>129.95</v>
      </c>
      <c r="CO126" s="60" t="n">
        <f aca="false">SUM(CO119:CO125)</f>
        <v>157.92</v>
      </c>
      <c r="CP126" s="60" t="n">
        <f aca="false">SUM(CP119:CP125)</f>
        <v>10</v>
      </c>
      <c r="CQ126" s="60" t="n">
        <f aca="false">SUM(CQ119:CQ125)</f>
        <v>1.28</v>
      </c>
    </row>
    <row r="127" customFormat="false" ht="15.6" hidden="true" customHeight="false" outlineLevel="0" collapsed="false">
      <c r="A127" s="28"/>
      <c r="B127" s="53" t="s">
        <v>112</v>
      </c>
      <c r="C127" s="30"/>
      <c r="D127" s="30" t="n">
        <v>26.95</v>
      </c>
      <c r="E127" s="30" t="n">
        <v>0</v>
      </c>
      <c r="F127" s="30" t="n">
        <v>27.65</v>
      </c>
      <c r="G127" s="30" t="n">
        <v>0</v>
      </c>
      <c r="H127" s="30" t="n">
        <v>117.25</v>
      </c>
      <c r="I127" s="30" t="n">
        <v>822.5</v>
      </c>
      <c r="V127" s="69" t="n">
        <v>0</v>
      </c>
      <c r="W127" s="69" t="n">
        <v>0</v>
      </c>
      <c r="X127" s="69" t="n">
        <v>0</v>
      </c>
      <c r="Y127" s="69" t="n">
        <v>0</v>
      </c>
      <c r="Z127" s="69" t="n">
        <v>0</v>
      </c>
      <c r="AA127" s="69" t="n">
        <v>0</v>
      </c>
      <c r="AB127" s="69" t="n">
        <v>0</v>
      </c>
      <c r="AC127" s="69" t="n">
        <v>245</v>
      </c>
      <c r="AD127" s="69" t="n">
        <v>0</v>
      </c>
      <c r="AE127" s="69" t="n">
        <v>0.42</v>
      </c>
      <c r="AF127" s="69" t="n">
        <v>0.49</v>
      </c>
      <c r="AI127" s="69" t="n">
        <v>21</v>
      </c>
      <c r="CI127" s="70" t="n">
        <v>0</v>
      </c>
      <c r="CL127" s="70" t="n">
        <v>0</v>
      </c>
      <c r="CO127" s="70" t="n">
        <v>0</v>
      </c>
    </row>
    <row r="128" customFormat="false" ht="15.6" hidden="true" customHeight="false" outlineLevel="0" collapsed="false">
      <c r="A128" s="28"/>
      <c r="B128" s="53" t="s">
        <v>113</v>
      </c>
      <c r="C128" s="30"/>
      <c r="D128" s="30" t="n">
        <f aca="false">D126-D127</f>
        <v>0.0300000000000011</v>
      </c>
      <c r="E128" s="30" t="n">
        <f aca="false">E126-E127</f>
        <v>14.2</v>
      </c>
      <c r="F128" s="30" t="n">
        <f aca="false">F126-F127</f>
        <v>-2.87</v>
      </c>
      <c r="G128" s="30" t="n">
        <f aca="false">G126-G127</f>
        <v>1.62</v>
      </c>
      <c r="H128" s="30" t="n">
        <f aca="false">H126-H127</f>
        <v>-11.45</v>
      </c>
      <c r="I128" s="30" t="n">
        <f aca="false">I126-I127</f>
        <v>-115.054042875</v>
      </c>
      <c r="V128" s="69" t="n">
        <f aca="false">V126-V127</f>
        <v>839.58</v>
      </c>
      <c r="W128" s="69" t="n">
        <f aca="false">W126-W127</f>
        <v>119.81</v>
      </c>
      <c r="X128" s="69" t="n">
        <f aca="false">X126-X127</f>
        <v>80.57</v>
      </c>
      <c r="Y128" s="69" t="n">
        <f aca="false">Y126-Y127</f>
        <v>292.12</v>
      </c>
      <c r="Z128" s="69" t="n">
        <f aca="false">Z126-Z127</f>
        <v>6.39</v>
      </c>
      <c r="AA128" s="69" t="n">
        <f aca="false">AA126-AA127</f>
        <v>63.85</v>
      </c>
      <c r="AB128" s="69" t="n">
        <f aca="false">AB126-AB127</f>
        <v>1422.17</v>
      </c>
      <c r="AC128" s="69" t="n">
        <f aca="false">AC126-AC127</f>
        <v>118.03</v>
      </c>
      <c r="AD128" s="69" t="n">
        <f aca="false">AD126-AD127</f>
        <v>2.56</v>
      </c>
      <c r="AE128" s="69" t="n">
        <f aca="false">AE126-AE127</f>
        <v>-0.13</v>
      </c>
      <c r="AF128" s="69" t="n">
        <f aca="false">AF126-AF127</f>
        <v>-0.25</v>
      </c>
      <c r="AI128" s="69" t="n">
        <f aca="false">AI126-AI127</f>
        <v>-3.85</v>
      </c>
      <c r="CI128" s="70" t="n">
        <f aca="false">CI126-CI127</f>
        <v>61.43</v>
      </c>
      <c r="CL128" s="70" t="n">
        <f aca="false">CL126-CL127</f>
        <v>3954.18</v>
      </c>
      <c r="CO128" s="70" t="n">
        <f aca="false">CO126-CO127</f>
        <v>157.92</v>
      </c>
    </row>
    <row r="129" customFormat="false" ht="15.6" hidden="true" customHeight="false" outlineLevel="0" collapsed="false">
      <c r="A129" s="28"/>
      <c r="B129" s="53" t="s">
        <v>114</v>
      </c>
      <c r="C129" s="30"/>
      <c r="D129" s="30" t="n">
        <v>15</v>
      </c>
      <c r="E129" s="30"/>
      <c r="F129" s="30" t="n">
        <v>31</v>
      </c>
      <c r="G129" s="30"/>
      <c r="H129" s="30" t="n">
        <v>54</v>
      </c>
      <c r="I129" s="30"/>
    </row>
    <row r="130" customFormat="false" ht="15.6" hidden="false" customHeight="false" outlineLevel="0" collapsed="false">
      <c r="A130" s="28"/>
      <c r="B130" s="53"/>
      <c r="C130" s="30"/>
      <c r="D130" s="30"/>
      <c r="E130" s="30"/>
      <c r="F130" s="30"/>
      <c r="G130" s="30"/>
      <c r="H130" s="30"/>
      <c r="I130" s="30"/>
    </row>
    <row r="131" customFormat="false" ht="15.6" hidden="false" customHeight="true" outlineLevel="0" collapsed="false">
      <c r="A131" s="28"/>
      <c r="B131" s="29" t="s">
        <v>161</v>
      </c>
      <c r="C131" s="54" t="s">
        <v>116</v>
      </c>
      <c r="D131" s="22" t="s">
        <v>117</v>
      </c>
      <c r="E131" s="22"/>
      <c r="F131" s="22" t="s">
        <v>118</v>
      </c>
      <c r="G131" s="22"/>
      <c r="H131" s="55" t="s">
        <v>119</v>
      </c>
      <c r="I131" s="55" t="s">
        <v>120</v>
      </c>
      <c r="J131" s="81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3"/>
      <c r="CD131" s="83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</row>
    <row r="132" customFormat="false" ht="15.6" hidden="false" customHeight="false" outlineLevel="0" collapsed="false">
      <c r="A132" s="33"/>
      <c r="B132" s="34" t="s">
        <v>173</v>
      </c>
      <c r="C132" s="35"/>
      <c r="D132" s="35"/>
      <c r="E132" s="35"/>
      <c r="F132" s="35"/>
      <c r="G132" s="35"/>
      <c r="H132" s="35"/>
      <c r="I132" s="35"/>
      <c r="J132" s="81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3"/>
      <c r="CD132" s="83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</row>
    <row r="133" customFormat="false" ht="15.6" hidden="false" customHeight="false" outlineLevel="0" collapsed="false">
      <c r="A133" s="33" t="s">
        <v>229</v>
      </c>
      <c r="B133" s="38" t="s">
        <v>230</v>
      </c>
      <c r="C133" s="35" t="s">
        <v>226</v>
      </c>
      <c r="D133" s="35" t="n">
        <v>4.91</v>
      </c>
      <c r="E133" s="35" t="n">
        <v>6.66</v>
      </c>
      <c r="F133" s="35" t="n">
        <v>3.89</v>
      </c>
      <c r="G133" s="35" t="n">
        <v>0.22</v>
      </c>
      <c r="H133" s="35" t="n">
        <v>27.05</v>
      </c>
      <c r="I133" s="35" t="n">
        <v>143.3</v>
      </c>
      <c r="J133" s="85" t="n">
        <v>1.58</v>
      </c>
      <c r="K133" s="86" t="n">
        <v>0.05</v>
      </c>
      <c r="L133" s="86" t="n">
        <v>0</v>
      </c>
      <c r="M133" s="86" t="n">
        <v>0</v>
      </c>
      <c r="N133" s="86" t="n">
        <v>1.57</v>
      </c>
      <c r="O133" s="86" t="n">
        <v>10.39</v>
      </c>
      <c r="P133" s="86" t="n">
        <v>1.1</v>
      </c>
      <c r="Q133" s="86" t="n">
        <v>0</v>
      </c>
      <c r="R133" s="86" t="n">
        <v>0</v>
      </c>
      <c r="S133" s="86" t="n">
        <v>0.1</v>
      </c>
      <c r="T133" s="86" t="n">
        <v>1.47</v>
      </c>
      <c r="U133" s="86" t="n">
        <v>73.44</v>
      </c>
      <c r="V133" s="86" t="n">
        <v>187.78</v>
      </c>
      <c r="W133" s="86" t="n">
        <v>11.34</v>
      </c>
      <c r="X133" s="86" t="n">
        <v>9.91</v>
      </c>
      <c r="Y133" s="86" t="n">
        <v>67.31</v>
      </c>
      <c r="Z133" s="86" t="n">
        <v>0.56</v>
      </c>
      <c r="AA133" s="86" t="n">
        <v>13.26</v>
      </c>
      <c r="AB133" s="86" t="n">
        <v>15.2</v>
      </c>
      <c r="AC133" s="86" t="n">
        <v>22.8</v>
      </c>
      <c r="AD133" s="86" t="n">
        <v>0.65</v>
      </c>
      <c r="AE133" s="86" t="n">
        <v>0.07</v>
      </c>
      <c r="AF133" s="86" t="n">
        <v>0.06</v>
      </c>
      <c r="AG133" s="86" t="n">
        <v>1.58</v>
      </c>
      <c r="AH133" s="86" t="n">
        <v>3.9</v>
      </c>
      <c r="AI133" s="86" t="n">
        <v>0.95</v>
      </c>
      <c r="AJ133" s="87" t="n">
        <v>0</v>
      </c>
      <c r="AK133" s="87" t="n">
        <v>430.79</v>
      </c>
      <c r="AL133" s="87" t="n">
        <v>336.7</v>
      </c>
      <c r="AM133" s="87" t="n">
        <v>607.81</v>
      </c>
      <c r="AN133" s="87" t="n">
        <v>689.8</v>
      </c>
      <c r="AO133" s="87" t="n">
        <v>189.19</v>
      </c>
      <c r="AP133" s="87" t="n">
        <v>394.5</v>
      </c>
      <c r="AQ133" s="87" t="n">
        <v>83.19</v>
      </c>
      <c r="AR133" s="87" t="n">
        <v>35.65</v>
      </c>
      <c r="AS133" s="87" t="n">
        <v>42.72</v>
      </c>
      <c r="AT133" s="87" t="n">
        <v>85.72</v>
      </c>
      <c r="AU133" s="87" t="n">
        <v>55.6</v>
      </c>
      <c r="AV133" s="87" t="n">
        <v>299.14</v>
      </c>
      <c r="AW133" s="87" t="n">
        <v>32.56</v>
      </c>
      <c r="AX133" s="87" t="n">
        <v>147.09</v>
      </c>
      <c r="AY133" s="87" t="n">
        <v>0</v>
      </c>
      <c r="AZ133" s="87" t="n">
        <v>29.66</v>
      </c>
      <c r="BA133" s="87" t="n">
        <v>28.71</v>
      </c>
      <c r="BB133" s="87" t="n">
        <v>27.56</v>
      </c>
      <c r="BC133" s="87" t="n">
        <v>12.36</v>
      </c>
      <c r="BD133" s="87" t="n">
        <v>0.06</v>
      </c>
      <c r="BE133" s="87" t="n">
        <v>0.03</v>
      </c>
      <c r="BF133" s="87" t="n">
        <v>0.01</v>
      </c>
      <c r="BG133" s="87" t="n">
        <v>0.03</v>
      </c>
      <c r="BH133" s="87" t="n">
        <v>0.04</v>
      </c>
      <c r="BI133" s="87" t="n">
        <v>0.17</v>
      </c>
      <c r="BJ133" s="87" t="n">
        <v>0</v>
      </c>
      <c r="BK133" s="87" t="n">
        <v>0.51</v>
      </c>
      <c r="BL133" s="87" t="n">
        <v>0</v>
      </c>
      <c r="BM133" s="87" t="n">
        <v>0.16</v>
      </c>
      <c r="BN133" s="87" t="n">
        <v>0</v>
      </c>
      <c r="BO133" s="87" t="n">
        <v>0</v>
      </c>
      <c r="BP133" s="87" t="n">
        <v>0</v>
      </c>
      <c r="BQ133" s="87" t="n">
        <v>0.03</v>
      </c>
      <c r="BR133" s="87" t="n">
        <v>0.05</v>
      </c>
      <c r="BS133" s="87" t="n">
        <v>0.47</v>
      </c>
      <c r="BT133" s="87" t="n">
        <v>0</v>
      </c>
      <c r="BU133" s="87" t="n">
        <v>0</v>
      </c>
      <c r="BV133" s="87" t="n">
        <v>0.07</v>
      </c>
      <c r="BW133" s="87" t="n">
        <v>0</v>
      </c>
      <c r="BX133" s="87" t="n">
        <v>0</v>
      </c>
      <c r="BY133" s="87" t="n">
        <v>0</v>
      </c>
      <c r="BZ133" s="87" t="n">
        <v>0</v>
      </c>
      <c r="CA133" s="87" t="n">
        <v>0</v>
      </c>
      <c r="CB133" s="87" t="n">
        <v>238.65</v>
      </c>
      <c r="CC133" s="88"/>
      <c r="CD133" s="88"/>
      <c r="CE133" s="87" t="n">
        <v>15.79</v>
      </c>
      <c r="CF133" s="87"/>
      <c r="CG133" s="87" t="n">
        <v>75.99</v>
      </c>
      <c r="CH133" s="87" t="n">
        <v>21.11</v>
      </c>
      <c r="CI133" s="87" t="n">
        <v>48.55</v>
      </c>
      <c r="CJ133" s="87" t="n">
        <v>1293.93</v>
      </c>
      <c r="CK133" s="87" t="n">
        <v>580.37</v>
      </c>
      <c r="CL133" s="87" t="n">
        <v>937.15</v>
      </c>
      <c r="CM133" s="87" t="n">
        <v>54.12</v>
      </c>
      <c r="CN133" s="87" t="n">
        <v>28.49</v>
      </c>
      <c r="CO133" s="87" t="n">
        <v>41.3</v>
      </c>
      <c r="CP133" s="87" t="n">
        <v>0</v>
      </c>
      <c r="CQ133" s="87" t="n">
        <v>0.4</v>
      </c>
    </row>
    <row r="134" customFormat="false" ht="15.6" hidden="false" customHeight="false" outlineLevel="0" collapsed="false">
      <c r="A134" s="33" t="s">
        <v>150</v>
      </c>
      <c r="B134" s="38" t="s">
        <v>151</v>
      </c>
      <c r="C134" s="35" t="str">
        <f aca="false">"100"</f>
        <v>100</v>
      </c>
      <c r="D134" s="35" t="n">
        <v>14.89</v>
      </c>
      <c r="E134" s="35" t="n">
        <v>14.17</v>
      </c>
      <c r="F134" s="35" t="n">
        <v>15.69</v>
      </c>
      <c r="G134" s="35" t="n">
        <v>0.09</v>
      </c>
      <c r="H134" s="35" t="n">
        <v>12.12</v>
      </c>
      <c r="I134" s="35" t="n">
        <v>221.167</v>
      </c>
      <c r="J134" s="85" t="n">
        <v>8.05</v>
      </c>
      <c r="K134" s="86" t="n">
        <v>0.11</v>
      </c>
      <c r="L134" s="86" t="n">
        <v>0</v>
      </c>
      <c r="M134" s="86" t="n">
        <v>0</v>
      </c>
      <c r="N134" s="86" t="n">
        <v>1.33</v>
      </c>
      <c r="O134" s="86" t="n">
        <v>3.41</v>
      </c>
      <c r="P134" s="86" t="n">
        <v>0.63</v>
      </c>
      <c r="Q134" s="86" t="n">
        <v>0</v>
      </c>
      <c r="R134" s="86" t="n">
        <v>0</v>
      </c>
      <c r="S134" s="86" t="n">
        <v>0.03</v>
      </c>
      <c r="T134" s="86" t="n">
        <v>1.46</v>
      </c>
      <c r="U134" s="86" t="n">
        <v>234.7</v>
      </c>
      <c r="V134" s="86" t="n">
        <v>279.96</v>
      </c>
      <c r="W134" s="86" t="n">
        <v>15</v>
      </c>
      <c r="X134" s="86" t="n">
        <v>19.58</v>
      </c>
      <c r="Y134" s="86" t="n">
        <v>157.01</v>
      </c>
      <c r="Z134" s="86" t="n">
        <v>2.25</v>
      </c>
      <c r="AA134" s="86" t="n">
        <v>17</v>
      </c>
      <c r="AB134" s="86" t="n">
        <v>12.75</v>
      </c>
      <c r="AC134" s="86" t="n">
        <v>22.5</v>
      </c>
      <c r="AD134" s="86" t="n">
        <v>0.48</v>
      </c>
      <c r="AE134" s="86" t="n">
        <v>0.05</v>
      </c>
      <c r="AF134" s="86" t="n">
        <v>0.1</v>
      </c>
      <c r="AG134" s="86" t="n">
        <v>3.28</v>
      </c>
      <c r="AH134" s="86" t="n">
        <v>6.8</v>
      </c>
      <c r="AI134" s="86" t="n">
        <v>0.45</v>
      </c>
      <c r="AJ134" s="87" t="n">
        <v>0</v>
      </c>
      <c r="AK134" s="87" t="n">
        <v>810.97</v>
      </c>
      <c r="AL134" s="87" t="n">
        <v>616.7</v>
      </c>
      <c r="AM134" s="87" t="n">
        <v>1165.18</v>
      </c>
      <c r="AN134" s="87" t="n">
        <v>1981.66</v>
      </c>
      <c r="AO134" s="87" t="n">
        <v>346.28</v>
      </c>
      <c r="AP134" s="87" t="n">
        <v>627.29</v>
      </c>
      <c r="AQ134" s="87" t="n">
        <v>166.39</v>
      </c>
      <c r="AR134" s="87" t="n">
        <v>629.95</v>
      </c>
      <c r="AS134" s="87" t="n">
        <v>842.75</v>
      </c>
      <c r="AT134" s="87" t="n">
        <v>812.94</v>
      </c>
      <c r="AU134" s="87" t="n">
        <v>1364.83</v>
      </c>
      <c r="AV134" s="87" t="n">
        <v>550.79</v>
      </c>
      <c r="AW134" s="87" t="n">
        <v>729.89</v>
      </c>
      <c r="AX134" s="87" t="n">
        <v>2488.55</v>
      </c>
      <c r="AY134" s="87" t="n">
        <v>220.4</v>
      </c>
      <c r="AZ134" s="87" t="n">
        <v>568.96</v>
      </c>
      <c r="BA134" s="87" t="n">
        <v>619.12</v>
      </c>
      <c r="BB134" s="87" t="n">
        <v>513.95</v>
      </c>
      <c r="BC134" s="87" t="n">
        <v>206.82</v>
      </c>
      <c r="BD134" s="87" t="n">
        <v>0.13</v>
      </c>
      <c r="BE134" s="87" t="n">
        <v>0.06</v>
      </c>
      <c r="BF134" s="87" t="n">
        <v>0.03</v>
      </c>
      <c r="BG134" s="87" t="n">
        <v>0.07</v>
      </c>
      <c r="BH134" s="87" t="n">
        <v>0.08</v>
      </c>
      <c r="BI134" s="87" t="n">
        <v>0.38</v>
      </c>
      <c r="BJ134" s="87" t="n">
        <v>0</v>
      </c>
      <c r="BK134" s="87" t="n">
        <v>1.06</v>
      </c>
      <c r="BL134" s="87" t="n">
        <v>0</v>
      </c>
      <c r="BM134" s="87" t="n">
        <v>0.32</v>
      </c>
      <c r="BN134" s="87" t="n">
        <v>0</v>
      </c>
      <c r="BO134" s="87" t="n">
        <v>0</v>
      </c>
      <c r="BP134" s="87" t="n">
        <v>0</v>
      </c>
      <c r="BQ134" s="87" t="n">
        <v>0.07</v>
      </c>
      <c r="BR134" s="87" t="n">
        <v>0.11</v>
      </c>
      <c r="BS134" s="87" t="n">
        <v>0.86</v>
      </c>
      <c r="BT134" s="87" t="n">
        <v>0</v>
      </c>
      <c r="BU134" s="87" t="n">
        <v>0</v>
      </c>
      <c r="BV134" s="87" t="n">
        <v>0.07</v>
      </c>
      <c r="BW134" s="87" t="n">
        <v>0.01</v>
      </c>
      <c r="BX134" s="87" t="n">
        <v>0</v>
      </c>
      <c r="BY134" s="87" t="n">
        <v>0</v>
      </c>
      <c r="BZ134" s="87" t="n">
        <v>0</v>
      </c>
      <c r="CA134" s="87" t="n">
        <v>0</v>
      </c>
      <c r="CB134" s="87" t="n">
        <v>126.45</v>
      </c>
      <c r="CC134" s="88"/>
      <c r="CD134" s="88"/>
      <c r="CE134" s="87" t="n">
        <v>19.13</v>
      </c>
      <c r="CF134" s="87"/>
      <c r="CG134" s="87" t="n">
        <v>27.69</v>
      </c>
      <c r="CH134" s="87" t="n">
        <v>17.54</v>
      </c>
      <c r="CI134" s="87" t="n">
        <v>22.61</v>
      </c>
      <c r="CJ134" s="87" t="n">
        <v>2951.17</v>
      </c>
      <c r="CK134" s="87" t="n">
        <v>1775.97</v>
      </c>
      <c r="CL134" s="87" t="n">
        <v>2363.57</v>
      </c>
      <c r="CM134" s="87" t="n">
        <v>34.48</v>
      </c>
      <c r="CN134" s="87" t="n">
        <v>19.96</v>
      </c>
      <c r="CO134" s="87" t="n">
        <v>27.27</v>
      </c>
      <c r="CP134" s="87" t="n">
        <v>0</v>
      </c>
      <c r="CQ134" s="87" t="n">
        <v>0.5</v>
      </c>
    </row>
    <row r="135" customFormat="false" ht="15.6" hidden="false" customHeight="false" outlineLevel="0" collapsed="false">
      <c r="A135" s="33" t="s">
        <v>165</v>
      </c>
      <c r="B135" s="38" t="s">
        <v>166</v>
      </c>
      <c r="C135" s="35" t="str">
        <f aca="false">"150"</f>
        <v>150</v>
      </c>
      <c r="D135" s="35" t="n">
        <v>3.11</v>
      </c>
      <c r="E135" s="35" t="n">
        <v>0.55</v>
      </c>
      <c r="F135" s="35" t="n">
        <v>3.67</v>
      </c>
      <c r="G135" s="35" t="n">
        <v>0.51</v>
      </c>
      <c r="H135" s="35" t="n">
        <v>22.07</v>
      </c>
      <c r="I135" s="35" t="n">
        <v>132.5857125</v>
      </c>
      <c r="J135" s="85" t="n">
        <v>2.28</v>
      </c>
      <c r="K135" s="86" t="n">
        <v>0.08</v>
      </c>
      <c r="L135" s="86" t="n">
        <v>0</v>
      </c>
      <c r="M135" s="86" t="n">
        <v>0</v>
      </c>
      <c r="N135" s="86" t="n">
        <v>2.15</v>
      </c>
      <c r="O135" s="86" t="n">
        <v>18.23</v>
      </c>
      <c r="P135" s="86" t="n">
        <v>1.7</v>
      </c>
      <c r="Q135" s="86" t="n">
        <v>0</v>
      </c>
      <c r="R135" s="86" t="n">
        <v>0</v>
      </c>
      <c r="S135" s="86" t="n">
        <v>0.29</v>
      </c>
      <c r="T135" s="86" t="n">
        <v>1.89</v>
      </c>
      <c r="U135" s="86" t="n">
        <v>77.84</v>
      </c>
      <c r="V135" s="86" t="n">
        <v>636.26</v>
      </c>
      <c r="W135" s="86" t="n">
        <v>33.96</v>
      </c>
      <c r="X135" s="86" t="n">
        <v>30.35</v>
      </c>
      <c r="Y135" s="86" t="n">
        <v>86.82</v>
      </c>
      <c r="Z135" s="86" t="n">
        <v>1.12</v>
      </c>
      <c r="AA135" s="86" t="n">
        <v>18.75</v>
      </c>
      <c r="AB135" s="86" t="n">
        <v>34.11</v>
      </c>
      <c r="AC135" s="86" t="n">
        <v>25.05</v>
      </c>
      <c r="AD135" s="86" t="n">
        <v>0.17</v>
      </c>
      <c r="AE135" s="86" t="n">
        <v>0.12</v>
      </c>
      <c r="AF135" s="86" t="n">
        <v>0.1</v>
      </c>
      <c r="AG135" s="86" t="n">
        <v>1.33</v>
      </c>
      <c r="AH135" s="86" t="n">
        <v>2.59</v>
      </c>
      <c r="AI135" s="86" t="n">
        <v>5.45</v>
      </c>
      <c r="AJ135" s="87" t="n">
        <v>0</v>
      </c>
      <c r="AK135" s="87" t="n">
        <v>62.59</v>
      </c>
      <c r="AL135" s="87" t="n">
        <v>81.44</v>
      </c>
      <c r="AM135" s="87" t="n">
        <v>116</v>
      </c>
      <c r="AN135" s="87" t="n">
        <v>118.1</v>
      </c>
      <c r="AO135" s="87" t="n">
        <v>26.61</v>
      </c>
      <c r="AP135" s="87" t="n">
        <v>76.13</v>
      </c>
      <c r="AQ135" s="87" t="n">
        <v>34.84</v>
      </c>
      <c r="AR135" s="87" t="n">
        <v>80.09</v>
      </c>
      <c r="AS135" s="87" t="n">
        <v>75.67</v>
      </c>
      <c r="AT135" s="87" t="n">
        <v>206.13</v>
      </c>
      <c r="AU135" s="87" t="n">
        <v>91.81</v>
      </c>
      <c r="AV135" s="87" t="n">
        <v>19.2</v>
      </c>
      <c r="AW135" s="87" t="n">
        <v>53.44</v>
      </c>
      <c r="AX135" s="87" t="n">
        <v>287.21</v>
      </c>
      <c r="AY135" s="87" t="n">
        <v>0</v>
      </c>
      <c r="AZ135" s="87" t="n">
        <v>40.19</v>
      </c>
      <c r="BA135" s="87" t="n">
        <v>36.55</v>
      </c>
      <c r="BB135" s="87" t="n">
        <v>72.75</v>
      </c>
      <c r="BC135" s="87" t="n">
        <v>21.66</v>
      </c>
      <c r="BD135" s="87" t="n">
        <v>0.1</v>
      </c>
      <c r="BE135" s="87" t="n">
        <v>0.04</v>
      </c>
      <c r="BF135" s="87" t="n">
        <v>0.02</v>
      </c>
      <c r="BG135" s="87" t="n">
        <v>0.05</v>
      </c>
      <c r="BH135" s="87" t="n">
        <v>0.06</v>
      </c>
      <c r="BI135" s="87" t="n">
        <v>0.29</v>
      </c>
      <c r="BJ135" s="87" t="n">
        <v>0</v>
      </c>
      <c r="BK135" s="87" t="n">
        <v>0.88</v>
      </c>
      <c r="BL135" s="87" t="n">
        <v>0</v>
      </c>
      <c r="BM135" s="87" t="n">
        <v>0.26</v>
      </c>
      <c r="BN135" s="87" t="n">
        <v>0</v>
      </c>
      <c r="BO135" s="87" t="n">
        <v>0</v>
      </c>
      <c r="BP135" s="87" t="n">
        <v>0</v>
      </c>
      <c r="BQ135" s="87" t="n">
        <v>0.05</v>
      </c>
      <c r="BR135" s="87" t="n">
        <v>0.09</v>
      </c>
      <c r="BS135" s="87" t="n">
        <v>0.85</v>
      </c>
      <c r="BT135" s="87" t="n">
        <v>0</v>
      </c>
      <c r="BU135" s="87" t="n">
        <v>0</v>
      </c>
      <c r="BV135" s="87" t="n">
        <v>0.14</v>
      </c>
      <c r="BW135" s="87" t="n">
        <v>0</v>
      </c>
      <c r="BX135" s="87" t="n">
        <v>0</v>
      </c>
      <c r="BY135" s="87" t="n">
        <v>0</v>
      </c>
      <c r="BZ135" s="87" t="n">
        <v>0</v>
      </c>
      <c r="CA135" s="87" t="n">
        <v>0</v>
      </c>
      <c r="CB135" s="87" t="n">
        <v>123.62</v>
      </c>
      <c r="CC135" s="88"/>
      <c r="CD135" s="88"/>
      <c r="CE135" s="87" t="n">
        <v>24.43</v>
      </c>
      <c r="CF135" s="87"/>
      <c r="CG135" s="87" t="n">
        <v>17.59</v>
      </c>
      <c r="CH135" s="87" t="n">
        <v>11.66</v>
      </c>
      <c r="CI135" s="87" t="n">
        <v>14.63</v>
      </c>
      <c r="CJ135" s="87" t="n">
        <v>602.06</v>
      </c>
      <c r="CK135" s="87" t="n">
        <v>529.2</v>
      </c>
      <c r="CL135" s="87" t="n">
        <v>565.63</v>
      </c>
      <c r="CM135" s="87" t="n">
        <v>24.41</v>
      </c>
      <c r="CN135" s="87" t="n">
        <v>3.59</v>
      </c>
      <c r="CO135" s="87" t="n">
        <v>14</v>
      </c>
      <c r="CP135" s="87" t="n">
        <v>0</v>
      </c>
      <c r="CQ135" s="87" t="n">
        <v>0.23</v>
      </c>
    </row>
    <row r="136" customFormat="false" ht="15.6" hidden="false" customHeight="false" outlineLevel="0" collapsed="false">
      <c r="A136" s="33" t="s">
        <v>211</v>
      </c>
      <c r="B136" s="38" t="s">
        <v>212</v>
      </c>
      <c r="C136" s="35" t="str">
        <f aca="false">"200"</f>
        <v>200</v>
      </c>
      <c r="D136" s="35" t="n">
        <v>0</v>
      </c>
      <c r="E136" s="35" t="n">
        <v>0</v>
      </c>
      <c r="F136" s="35" t="n">
        <v>0</v>
      </c>
      <c r="G136" s="35" t="n">
        <v>0</v>
      </c>
      <c r="H136" s="35" t="n">
        <v>18.95</v>
      </c>
      <c r="I136" s="35" t="n">
        <v>70.7104</v>
      </c>
      <c r="J136" s="85" t="n">
        <v>0</v>
      </c>
      <c r="K136" s="86" t="n">
        <v>0</v>
      </c>
      <c r="L136" s="86" t="n">
        <v>0</v>
      </c>
      <c r="M136" s="86" t="n">
        <v>0</v>
      </c>
      <c r="N136" s="86" t="n">
        <v>18.23</v>
      </c>
      <c r="O136" s="86" t="n">
        <v>0</v>
      </c>
      <c r="P136" s="86" t="n">
        <v>0.72</v>
      </c>
      <c r="Q136" s="86" t="n">
        <v>0</v>
      </c>
      <c r="R136" s="86" t="n">
        <v>0</v>
      </c>
      <c r="S136" s="86" t="n">
        <v>0</v>
      </c>
      <c r="T136" s="86" t="n">
        <v>0</v>
      </c>
      <c r="U136" s="86" t="n">
        <v>0</v>
      </c>
      <c r="V136" s="86" t="n">
        <v>0</v>
      </c>
      <c r="W136" s="86" t="n">
        <v>0</v>
      </c>
      <c r="X136" s="86" t="n">
        <v>0</v>
      </c>
      <c r="Y136" s="86" t="n">
        <v>0</v>
      </c>
      <c r="Z136" s="86" t="n">
        <v>0</v>
      </c>
      <c r="AA136" s="86" t="n">
        <v>120</v>
      </c>
      <c r="AB136" s="86" t="n">
        <v>0</v>
      </c>
      <c r="AC136" s="86" t="n">
        <v>0</v>
      </c>
      <c r="AD136" s="86" t="n">
        <v>2.34</v>
      </c>
      <c r="AE136" s="86" t="n">
        <v>0.26</v>
      </c>
      <c r="AF136" s="86" t="n">
        <v>0.31</v>
      </c>
      <c r="AG136" s="86" t="n">
        <v>2.55</v>
      </c>
      <c r="AH136" s="86" t="n">
        <v>0</v>
      </c>
      <c r="AI136" s="86" t="n">
        <v>8</v>
      </c>
      <c r="AJ136" s="87" t="n">
        <v>0</v>
      </c>
      <c r="AK136" s="87" t="n">
        <v>0</v>
      </c>
      <c r="AL136" s="87" t="n">
        <v>0</v>
      </c>
      <c r="AM136" s="87" t="n">
        <v>0</v>
      </c>
      <c r="AN136" s="87" t="n">
        <v>0</v>
      </c>
      <c r="AO136" s="87" t="n">
        <v>0</v>
      </c>
      <c r="AP136" s="87" t="n">
        <v>0</v>
      </c>
      <c r="AQ136" s="87" t="n">
        <v>0</v>
      </c>
      <c r="AR136" s="87" t="n">
        <v>0</v>
      </c>
      <c r="AS136" s="87" t="n">
        <v>0</v>
      </c>
      <c r="AT136" s="87" t="n">
        <v>0</v>
      </c>
      <c r="AU136" s="87" t="n">
        <v>0</v>
      </c>
      <c r="AV136" s="87" t="n">
        <v>0</v>
      </c>
      <c r="AW136" s="87" t="n">
        <v>0</v>
      </c>
      <c r="AX136" s="87" t="n">
        <v>0</v>
      </c>
      <c r="AY136" s="87" t="n">
        <v>0</v>
      </c>
      <c r="AZ136" s="87" t="n">
        <v>0</v>
      </c>
      <c r="BA136" s="87" t="n">
        <v>0</v>
      </c>
      <c r="BB136" s="87" t="n">
        <v>0</v>
      </c>
      <c r="BC136" s="87" t="n">
        <v>0</v>
      </c>
      <c r="BD136" s="87" t="n">
        <v>0</v>
      </c>
      <c r="BE136" s="87" t="n">
        <v>0</v>
      </c>
      <c r="BF136" s="87" t="n">
        <v>0</v>
      </c>
      <c r="BG136" s="87" t="n">
        <v>0</v>
      </c>
      <c r="BH136" s="87" t="n">
        <v>0</v>
      </c>
      <c r="BI136" s="87" t="n">
        <v>0</v>
      </c>
      <c r="BJ136" s="87" t="n">
        <v>0</v>
      </c>
      <c r="BK136" s="87" t="n">
        <v>0</v>
      </c>
      <c r="BL136" s="87" t="n">
        <v>0</v>
      </c>
      <c r="BM136" s="87" t="n">
        <v>0</v>
      </c>
      <c r="BN136" s="87" t="n">
        <v>0</v>
      </c>
      <c r="BO136" s="87" t="n">
        <v>0</v>
      </c>
      <c r="BP136" s="87" t="n">
        <v>0</v>
      </c>
      <c r="BQ136" s="87" t="n">
        <v>0</v>
      </c>
      <c r="BR136" s="87" t="n">
        <v>0</v>
      </c>
      <c r="BS136" s="87" t="n">
        <v>0</v>
      </c>
      <c r="BT136" s="87" t="n">
        <v>0</v>
      </c>
      <c r="BU136" s="87" t="n">
        <v>0</v>
      </c>
      <c r="BV136" s="87" t="n">
        <v>0</v>
      </c>
      <c r="BW136" s="87" t="n">
        <v>0</v>
      </c>
      <c r="BX136" s="87" t="n">
        <v>0</v>
      </c>
      <c r="BY136" s="87" t="n">
        <v>0</v>
      </c>
      <c r="BZ136" s="87" t="n">
        <v>0</v>
      </c>
      <c r="CA136" s="87" t="n">
        <v>0</v>
      </c>
      <c r="CB136" s="87" t="n">
        <v>200.64</v>
      </c>
      <c r="CC136" s="88"/>
      <c r="CD136" s="88"/>
      <c r="CE136" s="87" t="n">
        <v>120</v>
      </c>
      <c r="CF136" s="87"/>
      <c r="CG136" s="87" t="n">
        <v>0</v>
      </c>
      <c r="CH136" s="87" t="n">
        <v>0</v>
      </c>
      <c r="CI136" s="87" t="n">
        <v>0</v>
      </c>
      <c r="CJ136" s="87" t="n">
        <v>0</v>
      </c>
      <c r="CK136" s="87" t="n">
        <v>0</v>
      </c>
      <c r="CL136" s="87" t="n">
        <v>0</v>
      </c>
      <c r="CM136" s="87" t="n">
        <v>0</v>
      </c>
      <c r="CN136" s="87" t="n">
        <v>0</v>
      </c>
      <c r="CO136" s="87" t="n">
        <v>0</v>
      </c>
      <c r="CP136" s="87" t="n">
        <v>0</v>
      </c>
      <c r="CQ136" s="87" t="n">
        <v>0</v>
      </c>
    </row>
    <row r="137" customFormat="false" ht="15.6" hidden="false" customHeight="false" outlineLevel="0" collapsed="false">
      <c r="A137" s="33" t="str">
        <f aca="false">""</f>
        <v/>
      </c>
      <c r="B137" s="38" t="s">
        <v>130</v>
      </c>
      <c r="C137" s="35" t="str">
        <f aca="false">"30"</f>
        <v>30</v>
      </c>
      <c r="D137" s="35" t="n">
        <v>2.7</v>
      </c>
      <c r="E137" s="35" t="n">
        <v>0</v>
      </c>
      <c r="F137" s="35" t="n">
        <v>0.9</v>
      </c>
      <c r="G137" s="35" t="n">
        <v>0</v>
      </c>
      <c r="H137" s="35" t="n">
        <v>16.14</v>
      </c>
      <c r="I137" s="35" t="n">
        <v>80.295</v>
      </c>
      <c r="J137" s="85" t="n">
        <v>0</v>
      </c>
      <c r="K137" s="86" t="n">
        <v>0</v>
      </c>
      <c r="L137" s="86" t="n">
        <v>0</v>
      </c>
      <c r="M137" s="86" t="n">
        <v>0</v>
      </c>
      <c r="N137" s="86" t="n">
        <v>1.08</v>
      </c>
      <c r="O137" s="86" t="n">
        <v>12.81</v>
      </c>
      <c r="P137" s="86" t="n">
        <v>2.25</v>
      </c>
      <c r="Q137" s="86" t="n">
        <v>0</v>
      </c>
      <c r="R137" s="86" t="n">
        <v>0</v>
      </c>
      <c r="S137" s="86" t="n">
        <v>0.09</v>
      </c>
      <c r="T137" s="86" t="n">
        <v>0.54</v>
      </c>
      <c r="U137" s="86" t="n">
        <v>102.9</v>
      </c>
      <c r="V137" s="86" t="n">
        <v>67.5</v>
      </c>
      <c r="W137" s="86" t="n">
        <v>10.2</v>
      </c>
      <c r="X137" s="86" t="n">
        <v>18.9</v>
      </c>
      <c r="Y137" s="86" t="n">
        <v>51.6</v>
      </c>
      <c r="Z137" s="86" t="n">
        <v>0.84</v>
      </c>
      <c r="AA137" s="86" t="n">
        <v>2.7</v>
      </c>
      <c r="AB137" s="86" t="n">
        <v>0</v>
      </c>
      <c r="AC137" s="86" t="n">
        <v>2.7</v>
      </c>
      <c r="AD137" s="86" t="n">
        <v>0.51</v>
      </c>
      <c r="AE137" s="86" t="n">
        <v>0.05</v>
      </c>
      <c r="AF137" s="86" t="n">
        <v>0.02</v>
      </c>
      <c r="AG137" s="86" t="n">
        <v>1.41</v>
      </c>
      <c r="AH137" s="86" t="n">
        <v>1.41</v>
      </c>
      <c r="AI137" s="86" t="n">
        <v>0</v>
      </c>
      <c r="AJ137" s="87" t="n">
        <v>0</v>
      </c>
      <c r="AK137" s="87" t="n">
        <v>0</v>
      </c>
      <c r="AL137" s="87" t="n">
        <v>0</v>
      </c>
      <c r="AM137" s="87" t="n">
        <v>0</v>
      </c>
      <c r="AN137" s="87" t="n">
        <v>0</v>
      </c>
      <c r="AO137" s="87" t="n">
        <v>0</v>
      </c>
      <c r="AP137" s="87" t="n">
        <v>0</v>
      </c>
      <c r="AQ137" s="87" t="n">
        <v>0</v>
      </c>
      <c r="AR137" s="87" t="n">
        <v>0</v>
      </c>
      <c r="AS137" s="87" t="n">
        <v>0</v>
      </c>
      <c r="AT137" s="87" t="n">
        <v>0</v>
      </c>
      <c r="AU137" s="87" t="n">
        <v>0</v>
      </c>
      <c r="AV137" s="87" t="n">
        <v>0</v>
      </c>
      <c r="AW137" s="87" t="n">
        <v>0</v>
      </c>
      <c r="AX137" s="87" t="n">
        <v>0</v>
      </c>
      <c r="AY137" s="87" t="n">
        <v>0</v>
      </c>
      <c r="AZ137" s="87" t="n">
        <v>0</v>
      </c>
      <c r="BA137" s="87" t="n">
        <v>0</v>
      </c>
      <c r="BB137" s="87" t="n">
        <v>0</v>
      </c>
      <c r="BC137" s="87" t="n">
        <v>0</v>
      </c>
      <c r="BD137" s="87" t="n">
        <v>0</v>
      </c>
      <c r="BE137" s="87" t="n">
        <v>0</v>
      </c>
      <c r="BF137" s="87" t="n">
        <v>0</v>
      </c>
      <c r="BG137" s="87" t="n">
        <v>0</v>
      </c>
      <c r="BH137" s="87" t="n">
        <v>0</v>
      </c>
      <c r="BI137" s="87" t="n">
        <v>0</v>
      </c>
      <c r="BJ137" s="87" t="n">
        <v>0</v>
      </c>
      <c r="BK137" s="87" t="n">
        <v>0</v>
      </c>
      <c r="BL137" s="87" t="n">
        <v>0</v>
      </c>
      <c r="BM137" s="87" t="n">
        <v>0</v>
      </c>
      <c r="BN137" s="87" t="n">
        <v>0</v>
      </c>
      <c r="BO137" s="87" t="n">
        <v>0</v>
      </c>
      <c r="BP137" s="87" t="n">
        <v>0</v>
      </c>
      <c r="BQ137" s="87" t="n">
        <v>0</v>
      </c>
      <c r="BR137" s="87" t="n">
        <v>0</v>
      </c>
      <c r="BS137" s="87" t="n">
        <v>0</v>
      </c>
      <c r="BT137" s="87" t="n">
        <v>0</v>
      </c>
      <c r="BU137" s="87" t="n">
        <v>0</v>
      </c>
      <c r="BV137" s="87" t="n">
        <v>0</v>
      </c>
      <c r="BW137" s="87" t="n">
        <v>0</v>
      </c>
      <c r="BX137" s="87" t="n">
        <v>0</v>
      </c>
      <c r="BY137" s="87" t="n">
        <v>0</v>
      </c>
      <c r="BZ137" s="87" t="n">
        <v>0</v>
      </c>
      <c r="CA137" s="87" t="n">
        <v>0</v>
      </c>
      <c r="CB137" s="87" t="n">
        <v>9.99</v>
      </c>
      <c r="CC137" s="88"/>
      <c r="CD137" s="88"/>
      <c r="CE137" s="87" t="n">
        <v>2.7</v>
      </c>
      <c r="CF137" s="87"/>
      <c r="CG137" s="87" t="n">
        <v>0</v>
      </c>
      <c r="CH137" s="87" t="n">
        <v>0</v>
      </c>
      <c r="CI137" s="87" t="n">
        <v>0</v>
      </c>
      <c r="CJ137" s="87" t="n">
        <v>0</v>
      </c>
      <c r="CK137" s="87" t="n">
        <v>0</v>
      </c>
      <c r="CL137" s="87" t="n">
        <v>0</v>
      </c>
      <c r="CM137" s="87" t="n">
        <v>0</v>
      </c>
      <c r="CN137" s="87" t="n">
        <v>0</v>
      </c>
      <c r="CO137" s="87" t="n">
        <v>0</v>
      </c>
      <c r="CP137" s="87" t="n">
        <v>0</v>
      </c>
      <c r="CQ137" s="87" t="n">
        <v>0</v>
      </c>
    </row>
    <row r="138" customFormat="false" ht="15.6" hidden="false" customHeight="false" outlineLevel="0" collapsed="false">
      <c r="A138" s="33" t="str">
        <f aca="false">"-"</f>
        <v>-</v>
      </c>
      <c r="B138" s="38" t="s">
        <v>109</v>
      </c>
      <c r="C138" s="35" t="str">
        <f aca="false">"30"</f>
        <v>30</v>
      </c>
      <c r="D138" s="35" t="n">
        <v>1.98</v>
      </c>
      <c r="E138" s="35" t="n">
        <v>0</v>
      </c>
      <c r="F138" s="35" t="n">
        <v>0.36</v>
      </c>
      <c r="G138" s="35" t="n">
        <v>0.36</v>
      </c>
      <c r="H138" s="35" t="n">
        <v>12.51</v>
      </c>
      <c r="I138" s="35" t="n">
        <v>58.014</v>
      </c>
      <c r="J138" s="81" t="n">
        <v>0.05</v>
      </c>
      <c r="K138" s="82" t="n">
        <v>0</v>
      </c>
      <c r="L138" s="82" t="n">
        <v>0</v>
      </c>
      <c r="M138" s="82" t="n">
        <v>0</v>
      </c>
      <c r="N138" s="82" t="n">
        <v>0.3</v>
      </c>
      <c r="O138" s="82" t="n">
        <v>8.05</v>
      </c>
      <c r="P138" s="82" t="n">
        <v>2.08</v>
      </c>
      <c r="Q138" s="82" t="n">
        <v>0</v>
      </c>
      <c r="R138" s="82" t="n">
        <v>0</v>
      </c>
      <c r="S138" s="82" t="n">
        <v>0.25</v>
      </c>
      <c r="T138" s="82" t="n">
        <v>0.63</v>
      </c>
      <c r="U138" s="82" t="n">
        <v>152.5</v>
      </c>
      <c r="V138" s="82" t="n">
        <v>61.25</v>
      </c>
      <c r="W138" s="82" t="n">
        <v>8.75</v>
      </c>
      <c r="X138" s="82" t="n">
        <v>11.75</v>
      </c>
      <c r="Y138" s="82" t="n">
        <v>39.5</v>
      </c>
      <c r="Z138" s="82" t="n">
        <v>0.98</v>
      </c>
      <c r="AA138" s="82" t="n">
        <v>0</v>
      </c>
      <c r="AB138" s="82" t="n">
        <v>1.25</v>
      </c>
      <c r="AC138" s="82" t="n">
        <v>0.25</v>
      </c>
      <c r="AD138" s="82" t="n">
        <v>0.35</v>
      </c>
      <c r="AE138" s="82" t="n">
        <v>0.05</v>
      </c>
      <c r="AF138" s="82" t="n">
        <v>0.02</v>
      </c>
      <c r="AG138" s="82" t="n">
        <v>0.18</v>
      </c>
      <c r="AH138" s="82" t="n">
        <v>0.5</v>
      </c>
      <c r="AI138" s="82" t="n">
        <v>0</v>
      </c>
      <c r="AJ138" s="80" t="n">
        <v>0</v>
      </c>
      <c r="AK138" s="80" t="n">
        <v>80.5</v>
      </c>
      <c r="AL138" s="80" t="n">
        <v>62</v>
      </c>
      <c r="AM138" s="80" t="n">
        <v>106.75</v>
      </c>
      <c r="AN138" s="80" t="n">
        <v>55.75</v>
      </c>
      <c r="AO138" s="80" t="n">
        <v>23.25</v>
      </c>
      <c r="AP138" s="80" t="n">
        <v>49.5</v>
      </c>
      <c r="AQ138" s="80" t="n">
        <v>20</v>
      </c>
      <c r="AR138" s="80" t="n">
        <v>92.75</v>
      </c>
      <c r="AS138" s="80" t="n">
        <v>74.25</v>
      </c>
      <c r="AT138" s="80" t="n">
        <v>72.75</v>
      </c>
      <c r="AU138" s="80" t="n">
        <v>116</v>
      </c>
      <c r="AV138" s="80" t="n">
        <v>31</v>
      </c>
      <c r="AW138" s="80" t="n">
        <v>77.5</v>
      </c>
      <c r="AX138" s="80" t="n">
        <v>389.75</v>
      </c>
      <c r="AY138" s="80" t="n">
        <v>0</v>
      </c>
      <c r="AZ138" s="80" t="n">
        <v>131.5</v>
      </c>
      <c r="BA138" s="80" t="n">
        <v>72.75</v>
      </c>
      <c r="BB138" s="80" t="n">
        <v>45</v>
      </c>
      <c r="BC138" s="80" t="n">
        <v>32.5</v>
      </c>
      <c r="BD138" s="80" t="n">
        <v>0</v>
      </c>
      <c r="BE138" s="80" t="n">
        <v>0</v>
      </c>
      <c r="BF138" s="80" t="n">
        <v>0</v>
      </c>
      <c r="BG138" s="80" t="n">
        <v>0</v>
      </c>
      <c r="BH138" s="80" t="n">
        <v>0</v>
      </c>
      <c r="BI138" s="80" t="n">
        <v>0</v>
      </c>
      <c r="BJ138" s="80" t="n">
        <v>0</v>
      </c>
      <c r="BK138" s="80" t="n">
        <v>0.04</v>
      </c>
      <c r="BL138" s="80" t="n">
        <v>0</v>
      </c>
      <c r="BM138" s="80" t="n">
        <v>0</v>
      </c>
      <c r="BN138" s="80" t="n">
        <v>0.01</v>
      </c>
      <c r="BO138" s="80" t="n">
        <v>0</v>
      </c>
      <c r="BP138" s="80" t="n">
        <v>0</v>
      </c>
      <c r="BQ138" s="80" t="n">
        <v>0</v>
      </c>
      <c r="BR138" s="80" t="n">
        <v>0</v>
      </c>
      <c r="BS138" s="80" t="n">
        <v>0.03</v>
      </c>
      <c r="BT138" s="80" t="n">
        <v>0</v>
      </c>
      <c r="BU138" s="80" t="n">
        <v>0</v>
      </c>
      <c r="BV138" s="80" t="n">
        <v>0.12</v>
      </c>
      <c r="BW138" s="80" t="n">
        <v>0.02</v>
      </c>
      <c r="BX138" s="80" t="n">
        <v>0</v>
      </c>
      <c r="BY138" s="80" t="n">
        <v>0</v>
      </c>
      <c r="BZ138" s="80" t="n">
        <v>0</v>
      </c>
      <c r="CA138" s="80" t="n">
        <v>0</v>
      </c>
      <c r="CB138" s="80" t="n">
        <v>11.75</v>
      </c>
      <c r="CC138" s="83"/>
      <c r="CD138" s="83"/>
      <c r="CE138" s="80" t="n">
        <v>0.21</v>
      </c>
      <c r="CF138" s="80"/>
      <c r="CG138" s="80" t="n">
        <v>2.5</v>
      </c>
      <c r="CH138" s="80" t="n">
        <v>2.5</v>
      </c>
      <c r="CI138" s="80" t="n">
        <v>2.5</v>
      </c>
      <c r="CJ138" s="80" t="n">
        <v>475</v>
      </c>
      <c r="CK138" s="80" t="n">
        <v>183</v>
      </c>
      <c r="CL138" s="80" t="n">
        <v>329</v>
      </c>
      <c r="CM138" s="80" t="n">
        <v>4.75</v>
      </c>
      <c r="CN138" s="80" t="n">
        <v>3.95</v>
      </c>
      <c r="CO138" s="80" t="n">
        <v>4.35</v>
      </c>
      <c r="CP138" s="80" t="n">
        <v>0</v>
      </c>
      <c r="CQ138" s="80" t="n">
        <v>0</v>
      </c>
    </row>
    <row r="139" customFormat="false" ht="15.6" hidden="false" customHeight="false" outlineLevel="0" collapsed="false">
      <c r="A139" s="47"/>
      <c r="B139" s="48" t="s">
        <v>182</v>
      </c>
      <c r="C139" s="49"/>
      <c r="D139" s="49" t="n">
        <f aca="false">SUM(D133:D138)</f>
        <v>27.59</v>
      </c>
      <c r="E139" s="49" t="n">
        <f aca="false">SUM(E133:E138)</f>
        <v>21.38</v>
      </c>
      <c r="F139" s="49" t="n">
        <f aca="false">SUM(F133:F138)</f>
        <v>24.51</v>
      </c>
      <c r="G139" s="49" t="n">
        <f aca="false">SUM(G133:G138)</f>
        <v>1.18</v>
      </c>
      <c r="H139" s="49" t="n">
        <f aca="false">SUM(H133:H138)</f>
        <v>108.84</v>
      </c>
      <c r="I139" s="49" t="n">
        <f aca="false">SUM(I133:I138)</f>
        <v>706.0721125</v>
      </c>
      <c r="J139" s="89" t="n">
        <v>12</v>
      </c>
      <c r="K139" s="89" t="n">
        <v>0.46</v>
      </c>
      <c r="L139" s="89" t="n">
        <v>0</v>
      </c>
      <c r="M139" s="89" t="n">
        <v>0</v>
      </c>
      <c r="N139" s="89" t="n">
        <v>25.54</v>
      </c>
      <c r="O139" s="89" t="n">
        <v>52.92</v>
      </c>
      <c r="P139" s="89" t="n">
        <v>8.85</v>
      </c>
      <c r="Q139" s="89" t="n">
        <v>0</v>
      </c>
      <c r="R139" s="89" t="n">
        <v>0</v>
      </c>
      <c r="S139" s="89" t="n">
        <v>0.8</v>
      </c>
      <c r="T139" s="89" t="n">
        <v>6.4</v>
      </c>
      <c r="U139" s="89" t="n">
        <v>722.14</v>
      </c>
      <c r="V139" s="89" t="n">
        <v>1283.37</v>
      </c>
      <c r="W139" s="89" t="n">
        <v>88.64</v>
      </c>
      <c r="X139" s="89" t="n">
        <v>95.6</v>
      </c>
      <c r="Y139" s="89" t="n">
        <v>417.26</v>
      </c>
      <c r="Z139" s="89" t="n">
        <v>5.96</v>
      </c>
      <c r="AA139" s="89" t="n">
        <v>171.71</v>
      </c>
      <c r="AB139" s="89" t="n">
        <v>94.51</v>
      </c>
      <c r="AC139" s="89" t="n">
        <v>79.8</v>
      </c>
      <c r="AD139" s="89" t="n">
        <v>4.69</v>
      </c>
      <c r="AE139" s="89" t="n">
        <v>0.59</v>
      </c>
      <c r="AF139" s="89" t="n">
        <v>0.62</v>
      </c>
      <c r="AG139" s="89" t="n">
        <v>10.39</v>
      </c>
      <c r="AH139" s="89" t="n">
        <v>15.32</v>
      </c>
      <c r="AI139" s="89" t="n">
        <v>16.58</v>
      </c>
      <c r="AJ139" s="12" t="n">
        <v>0</v>
      </c>
      <c r="AK139" s="12" t="n">
        <v>1395.01</v>
      </c>
      <c r="AL139" s="12" t="n">
        <v>1104.73</v>
      </c>
      <c r="AM139" s="12" t="n">
        <v>2007.02</v>
      </c>
      <c r="AN139" s="12" t="n">
        <v>2855.09</v>
      </c>
      <c r="AO139" s="12" t="n">
        <v>587.58</v>
      </c>
      <c r="AP139" s="12" t="n">
        <v>1155.32</v>
      </c>
      <c r="AQ139" s="12" t="n">
        <v>306.31</v>
      </c>
      <c r="AR139" s="12" t="n">
        <v>844.83</v>
      </c>
      <c r="AS139" s="12" t="n">
        <v>1045.17</v>
      </c>
      <c r="AT139" s="12" t="n">
        <v>1194.45</v>
      </c>
      <c r="AU139" s="12" t="n">
        <v>1648.16</v>
      </c>
      <c r="AV139" s="12" t="n">
        <v>903.9</v>
      </c>
      <c r="AW139" s="12" t="n">
        <v>903.92</v>
      </c>
      <c r="AX139" s="12" t="n">
        <v>3365.25</v>
      </c>
      <c r="AY139" s="12" t="n">
        <v>220.4</v>
      </c>
      <c r="AZ139" s="12" t="n">
        <v>776.7</v>
      </c>
      <c r="BA139" s="12" t="n">
        <v>767.29</v>
      </c>
      <c r="BB139" s="12" t="n">
        <v>667.16</v>
      </c>
      <c r="BC139" s="12" t="n">
        <v>275.97</v>
      </c>
      <c r="BD139" s="12" t="n">
        <v>0.28</v>
      </c>
      <c r="BE139" s="12" t="n">
        <v>0.13</v>
      </c>
      <c r="BF139" s="12" t="n">
        <v>0.07</v>
      </c>
      <c r="BG139" s="12" t="n">
        <v>0.16</v>
      </c>
      <c r="BH139" s="12" t="n">
        <v>0.18</v>
      </c>
      <c r="BI139" s="12" t="n">
        <v>0.84</v>
      </c>
      <c r="BJ139" s="12" t="n">
        <v>0</v>
      </c>
      <c r="BK139" s="12" t="n">
        <v>2.51</v>
      </c>
      <c r="BL139" s="12" t="n">
        <v>0</v>
      </c>
      <c r="BM139" s="12" t="n">
        <v>0.76</v>
      </c>
      <c r="BN139" s="12" t="n">
        <v>0.01</v>
      </c>
      <c r="BO139" s="12" t="n">
        <v>0</v>
      </c>
      <c r="BP139" s="12" t="n">
        <v>0</v>
      </c>
      <c r="BQ139" s="12" t="n">
        <v>0.16</v>
      </c>
      <c r="BR139" s="12" t="n">
        <v>0.25</v>
      </c>
      <c r="BS139" s="12" t="n">
        <v>2.3</v>
      </c>
      <c r="BT139" s="12" t="n">
        <v>0</v>
      </c>
      <c r="BU139" s="12" t="n">
        <v>0</v>
      </c>
      <c r="BV139" s="12" t="n">
        <v>0.6</v>
      </c>
      <c r="BW139" s="12" t="n">
        <v>0.03</v>
      </c>
      <c r="BX139" s="12" t="n">
        <v>0</v>
      </c>
      <c r="BY139" s="12" t="n">
        <v>0</v>
      </c>
      <c r="BZ139" s="12" t="n">
        <v>0</v>
      </c>
      <c r="CA139" s="12" t="n">
        <v>0</v>
      </c>
      <c r="CB139" s="12" t="n">
        <v>749.39</v>
      </c>
      <c r="CC139" s="90"/>
      <c r="CD139" s="90"/>
      <c r="CE139" s="12" t="n">
        <v>187.46</v>
      </c>
      <c r="CF139" s="12"/>
      <c r="CG139" s="12" t="n">
        <v>129.52</v>
      </c>
      <c r="CH139" s="12" t="n">
        <v>56.08</v>
      </c>
      <c r="CI139" s="12" t="n">
        <v>92.8</v>
      </c>
      <c r="CJ139" s="12" t="n">
        <v>5535.08</v>
      </c>
      <c r="CK139" s="12" t="n">
        <v>3118.95</v>
      </c>
      <c r="CL139" s="12" t="n">
        <v>4327.01</v>
      </c>
      <c r="CM139" s="12" t="n">
        <v>117.83</v>
      </c>
      <c r="CN139" s="12" t="n">
        <v>56.05</v>
      </c>
      <c r="CO139" s="12" t="n">
        <v>86.99</v>
      </c>
      <c r="CP139" s="12" t="n">
        <v>0</v>
      </c>
      <c r="CQ139" s="12" t="n">
        <v>1.33</v>
      </c>
    </row>
    <row r="140" customFormat="false" ht="15.6" hidden="true" customHeight="false" outlineLevel="0" collapsed="false">
      <c r="A140" s="28"/>
      <c r="B140" s="53" t="s">
        <v>112</v>
      </c>
      <c r="C140" s="30"/>
      <c r="D140" s="30" t="n">
        <v>26.95</v>
      </c>
      <c r="E140" s="30" t="n">
        <v>0</v>
      </c>
      <c r="F140" s="30" t="n">
        <v>27.65</v>
      </c>
      <c r="G140" s="30" t="n">
        <v>0</v>
      </c>
      <c r="H140" s="30" t="n">
        <v>117.25</v>
      </c>
      <c r="I140" s="30" t="n">
        <v>822.5</v>
      </c>
      <c r="V140" s="69" t="n">
        <v>0</v>
      </c>
      <c r="W140" s="69" t="n">
        <v>0</v>
      </c>
      <c r="X140" s="69" t="n">
        <v>0</v>
      </c>
      <c r="Y140" s="69" t="n">
        <v>0</v>
      </c>
      <c r="Z140" s="69" t="n">
        <v>0</v>
      </c>
      <c r="AA140" s="69" t="n">
        <v>0</v>
      </c>
      <c r="AB140" s="69" t="n">
        <v>0</v>
      </c>
      <c r="AC140" s="69" t="n">
        <v>245</v>
      </c>
      <c r="AD140" s="69" t="n">
        <v>0</v>
      </c>
      <c r="AE140" s="69" t="n">
        <v>0.42</v>
      </c>
      <c r="AF140" s="69" t="n">
        <v>0.49</v>
      </c>
      <c r="AI140" s="69" t="n">
        <v>21</v>
      </c>
      <c r="CI140" s="70" t="n">
        <v>0</v>
      </c>
      <c r="CL140" s="70" t="n">
        <v>0</v>
      </c>
      <c r="CO140" s="70" t="n">
        <v>0</v>
      </c>
    </row>
    <row r="141" customFormat="false" ht="15.6" hidden="true" customHeight="false" outlineLevel="0" collapsed="false">
      <c r="A141" s="28"/>
      <c r="B141" s="53" t="s">
        <v>113</v>
      </c>
      <c r="C141" s="30"/>
      <c r="D141" s="30" t="n">
        <f aca="false">D139-D140</f>
        <v>0.640000000000001</v>
      </c>
      <c r="E141" s="30" t="n">
        <f aca="false">E139-E140</f>
        <v>21.38</v>
      </c>
      <c r="F141" s="30" t="n">
        <f aca="false">F139-F140</f>
        <v>-3.14</v>
      </c>
      <c r="G141" s="30" t="n">
        <f aca="false">G139-G140</f>
        <v>1.18</v>
      </c>
      <c r="H141" s="30" t="n">
        <f aca="false">H139-H140</f>
        <v>-8.40999999999998</v>
      </c>
      <c r="I141" s="30" t="n">
        <f aca="false">I139-I140</f>
        <v>-116.4278875</v>
      </c>
      <c r="V141" s="69" t="n">
        <f aca="false">V139-V140</f>
        <v>1283.37</v>
      </c>
      <c r="W141" s="69" t="n">
        <f aca="false">W139-W140</f>
        <v>88.64</v>
      </c>
      <c r="X141" s="69" t="n">
        <f aca="false">X139-X140</f>
        <v>95.6</v>
      </c>
      <c r="Y141" s="69" t="n">
        <f aca="false">Y139-Y140</f>
        <v>417.26</v>
      </c>
      <c r="Z141" s="69" t="n">
        <f aca="false">Z139-Z140</f>
        <v>5.96</v>
      </c>
      <c r="AA141" s="69" t="n">
        <f aca="false">AA139-AA140</f>
        <v>171.71</v>
      </c>
      <c r="AB141" s="69" t="n">
        <f aca="false">AB139-AB140</f>
        <v>94.51</v>
      </c>
      <c r="AC141" s="69" t="n">
        <f aca="false">AC139-AC140</f>
        <v>-165.2</v>
      </c>
      <c r="AD141" s="69" t="n">
        <f aca="false">AD139-AD140</f>
        <v>4.69</v>
      </c>
      <c r="AE141" s="69" t="n">
        <f aca="false">AE139-AE140</f>
        <v>0.17</v>
      </c>
      <c r="AF141" s="69" t="n">
        <f aca="false">AF139-AF140</f>
        <v>0.13</v>
      </c>
      <c r="AI141" s="69" t="n">
        <f aca="false">AI139-AI140</f>
        <v>-4.42</v>
      </c>
      <c r="CI141" s="70" t="n">
        <f aca="false">CI139-CI140</f>
        <v>92.8</v>
      </c>
      <c r="CL141" s="70" t="n">
        <f aca="false">CL139-CL140</f>
        <v>4327.01</v>
      </c>
      <c r="CO141" s="70" t="n">
        <f aca="false">CO139-CO140</f>
        <v>86.99</v>
      </c>
    </row>
    <row r="142" customFormat="false" ht="15.6" hidden="true" customHeight="false" outlineLevel="0" collapsed="false">
      <c r="A142" s="28"/>
      <c r="B142" s="53" t="s">
        <v>114</v>
      </c>
      <c r="C142" s="30"/>
      <c r="D142" s="30" t="n">
        <v>19</v>
      </c>
      <c r="E142" s="30"/>
      <c r="F142" s="30" t="n">
        <v>34</v>
      </c>
      <c r="G142" s="30"/>
      <c r="H142" s="30" t="n">
        <v>48</v>
      </c>
      <c r="I142" s="30"/>
    </row>
    <row r="143" customFormat="false" ht="15.6" hidden="false" customHeight="false" outlineLevel="0" collapsed="false">
      <c r="A143" s="65"/>
      <c r="B143" s="100" t="s">
        <v>167</v>
      </c>
      <c r="C143" s="67"/>
      <c r="D143" s="67" t="n">
        <f aca="false">$D$16+$D$30+$D$44+$D$57+$D$72+$D$86+$D$99+$D$112+$D$126+$D$139</f>
        <v>248.1</v>
      </c>
      <c r="E143" s="67" t="n">
        <f aca="false">$E$16+$E$30+$E$44+$E$57+$E$72+$E$86+$E$99+$E$112+$E$126+$E$139</f>
        <v>119.47</v>
      </c>
      <c r="F143" s="67" t="n">
        <f aca="false">$F$16+$F$30+$F$44+$F$57+$F$72+$F$86+$F$99+$F$112+$F$126+$F$139</f>
        <v>254.54</v>
      </c>
      <c r="G143" s="67" t="n">
        <f aca="false">$G$16+$G$30+$G$44+$G$57+$G$72+$G$86+$G$99+$G$112+$G$126+$G$139</f>
        <v>82.56</v>
      </c>
      <c r="H143" s="67" t="n">
        <f aca="false">$H$16+$H$30+$H$44+$H$57+$H$72+$H$86+$H$99+$H$112+$H$126+$H$139</f>
        <v>1079.17</v>
      </c>
      <c r="I143" s="67" t="n">
        <f aca="false">$I$16+$I$30+$I$44+$I$57+$I$72+$I$86+$I$99+$I$112+$I$126+$I$139</f>
        <v>7508.36178830192</v>
      </c>
      <c r="J143" s="89" t="n">
        <f aca="false">$J$16+$J$30+$J$44+$J$57+$J$72+$J$86+$J$99+$J$112+$J$126+$J$139</f>
        <v>103.94</v>
      </c>
      <c r="K143" s="89" t="n">
        <f aca="false">$K$16+$K$30+$K$44+$K$57+$K$72+$K$86+$K$99+$K$112+$K$126+$K$139</f>
        <v>42.34</v>
      </c>
      <c r="L143" s="89" t="n">
        <f aca="false">$L$16+$L$30+$L$44+$L$57+$L$72+$L$86+$L$99+$L$112+$L$126+$L$139</f>
        <v>0</v>
      </c>
      <c r="M143" s="89" t="n">
        <f aca="false">$M$16+$M$30+$M$44+$M$57+$M$72+$M$86+$M$99+$M$112+$M$126+$M$139</f>
        <v>0</v>
      </c>
      <c r="N143" s="89" t="n">
        <f aca="false">$N$16+$N$30+$N$44+$N$57+$N$72+$N$86+$N$99+$N$112+$N$126+$N$139</f>
        <v>293.72</v>
      </c>
      <c r="O143" s="89" t="n">
        <f aca="false">$O$16+$O$30+$O$44+$O$57+$O$72+$O$86+$O$99+$O$112+$O$126+$O$139</f>
        <v>610.49</v>
      </c>
      <c r="P143" s="89" t="n">
        <f aca="false">$P$16+$P$30+$P$44+$P$57+$P$72+$P$86+$P$99+$P$112+$P$126+$P$139</f>
        <v>110.03</v>
      </c>
      <c r="Q143" s="89" t="n">
        <f aca="false">$Q$16+$Q$30+$Q$44+$Q$57+$Q$72+$Q$86+$Q$99+$Q$112+$Q$126+$Q$139</f>
        <v>0</v>
      </c>
      <c r="R143" s="89" t="n">
        <f aca="false">$R$16+$R$30+$R$44+$R$57+$R$72+$R$86+$R$99+$R$112+$R$126+$R$139</f>
        <v>0</v>
      </c>
      <c r="S143" s="89" t="n">
        <f aca="false">$S$16+$S$30+$S$44+$S$57+$S$72+$S$86+$S$99+$S$112+$S$126+$S$139</f>
        <v>13.42</v>
      </c>
      <c r="T143" s="89" t="n">
        <f aca="false">$T$16+$T$30+$T$44+$T$57+$T$72+$T$86+$T$99+$T$112+$T$126+$T$139</f>
        <v>62.65</v>
      </c>
      <c r="U143" s="89" t="n">
        <f aca="false">$U$16+$U$30+$U$44+$U$57+$U$72+$U$86+$U$99+$U$112+$U$126+$U$139</f>
        <v>8666.32</v>
      </c>
      <c r="V143" s="89" t="n">
        <f aca="false">$V$16+$V$30+$V$44+$V$57+$V$72+$V$86+$V$99+$V$112+$V$126+$V$139</f>
        <v>11513.06</v>
      </c>
      <c r="W143" s="89" t="n">
        <f aca="false">$W$16+$W$30+$W$44+$W$57+$W$72+$W$86+$W$99+$W$112+$W$126+$W$139</f>
        <v>1118.2</v>
      </c>
      <c r="X143" s="89" t="n">
        <f aca="false">$X$16+$X$30+$X$44+$X$57+$X$72+$X$86+$X$99+$X$112+$X$126+$X$139</f>
        <v>1155.95</v>
      </c>
      <c r="Y143" s="89" t="n">
        <f aca="false">$Y$16+$Y$30+$Y$44+$Y$57+$Y$72+$Y$86+$Y$99+$Y$112+$Y$126+$Y$139</f>
        <v>3593.47</v>
      </c>
      <c r="Z143" s="89" t="n">
        <f aca="false">$Z$16+$Z$30+$Z$44+$Z$57+$Z$72+$Z$86+$Z$99+$Z$112+$Z$126+$Z$139</f>
        <v>62.6</v>
      </c>
      <c r="AA143" s="89" t="n">
        <f aca="false">$AA$16+$AA$30+$AA$44+$AA$57+$AA$72+$AA$86+$AA$99+$AA$112+$AA$126+$AA$139</f>
        <v>569.68</v>
      </c>
      <c r="AB143" s="89" t="n">
        <f aca="false">$AB$16+$AB$30+$AB$44+$AB$57+$AB$72+$AB$86+$AB$99+$AB$112+$AB$126+$AB$139</f>
        <v>17959.8</v>
      </c>
      <c r="AC143" s="89" t="n">
        <f aca="false">$AC$16+$AC$30+$AC$44+$AC$57+$AC$72+$AC$86+$AC$99+$AC$112+$AC$126+$AC$139</f>
        <v>4096.69</v>
      </c>
      <c r="AD143" s="89" t="n">
        <f aca="false">$AD$16+$AD$30+$AD$44+$AD$57+$AD$72+$AD$86+$AD$99+$AD$112+$AD$126+$AD$139</f>
        <v>55.82</v>
      </c>
      <c r="AE143" s="89" t="n">
        <f aca="false">$AE$16+$AE$30+$AE$44+$AE$57+$AE$72+$AE$86+$AE$99+$AE$112+$AE$126+$AE$139</f>
        <v>5.01</v>
      </c>
      <c r="AF143" s="89" t="n">
        <f aca="false">$AF$16+$AF$30+$AF$44+$AF$57+$AF$72+$AF$86+$AF$99+$AF$112+$AF$126+$AF$139</f>
        <v>3.19</v>
      </c>
      <c r="AG143" s="89" t="n">
        <f aca="false">$AG$16+$AG$30+$AG$44+$AG$57+$AG$72+$AG$86+$AG$99+$AG$112+$AG$126+$AG$139</f>
        <v>61.33</v>
      </c>
      <c r="AH143" s="89" t="n">
        <f aca="false">$AH$16+$AH$30+$AH$44+$AH$57+$AH$72+$AH$86+$AH$99+$AH$112+$AH$126+$AH$139</f>
        <v>108.06</v>
      </c>
      <c r="AI143" s="89" t="n">
        <f aca="false">$AI$16+$AI$30+$AI$44+$AI$57+$AI$72+$AI$86+$AI$99+$AI$112+$AI$126+$AI$139</f>
        <v>160.77</v>
      </c>
      <c r="AJ143" s="12" t="n">
        <f aca="false">$AJ$16+$AJ$30+$AJ$44+$AJ$57+$AJ$72+$AJ$86+$AJ$99+$AJ$112+$AJ$126+$AJ$139</f>
        <v>0</v>
      </c>
      <c r="AK143" s="12" t="n">
        <f aca="false">$AK$16+$AK$30+$AK$44+$AK$57+$AK$72+$AK$86+$AK$99+$AK$112+$AK$126+$AK$139</f>
        <v>10791.94</v>
      </c>
      <c r="AL143" s="12" t="n">
        <f aca="false">$AL$16+$AL$30+$AL$44+$AL$57+$AL$72+$AL$86+$AL$99+$AL$112+$AL$126+$AL$139</f>
        <v>9070.33</v>
      </c>
      <c r="AM143" s="12" t="n">
        <f aca="false">$AM$16+$AM$30+$AM$44+$AM$57+$AM$72+$AM$86+$AM$99+$AM$112+$AM$126+$AM$139</f>
        <v>15663.51</v>
      </c>
      <c r="AN143" s="12" t="n">
        <f aca="false">$AN$16+$AN$30+$AN$44+$AN$57+$AN$72+$AN$86+$AN$99+$AN$112+$AN$126+$AN$139</f>
        <v>15223.75</v>
      </c>
      <c r="AO143" s="12" t="n">
        <f aca="false">$AO$16+$AO$30+$AO$44+$AO$57+$AO$72+$AO$86+$AO$99+$AO$112+$AO$126+$AO$139</f>
        <v>4288.65</v>
      </c>
      <c r="AP143" s="12" t="n">
        <f aca="false">$AP$16+$AP$30+$AP$44+$AP$57+$AP$72+$AP$86+$AP$99+$AP$112+$AP$126+$AP$139</f>
        <v>8428.31</v>
      </c>
      <c r="AQ143" s="12" t="n">
        <f aca="false">$AQ$16+$AQ$30+$AQ$44+$AQ$57+$AQ$72+$AQ$86+$AQ$99+$AQ$112+$AQ$126+$AQ$139</f>
        <v>2581.1</v>
      </c>
      <c r="AR143" s="12" t="n">
        <f aca="false">$AR$16+$AR$30+$AR$44+$AR$57+$AR$72+$AR$86+$AR$99+$AR$112+$AR$126+$AR$139</f>
        <v>8515.15</v>
      </c>
      <c r="AS143" s="12" t="n">
        <f aca="false">$AS$16+$AS$30+$AS$44+$AS$57+$AS$72+$AS$86+$AS$99+$AS$112+$AS$126+$AS$139</f>
        <v>9162.4</v>
      </c>
      <c r="AT143" s="12" t="n">
        <f aca="false">$AT$16+$AT$30+$AT$44+$AT$57+$AT$72+$AT$86+$AT$99+$AT$112+$AT$126+$AT$139</f>
        <v>11019.89</v>
      </c>
      <c r="AU143" s="12" t="n">
        <f aca="false">$AU$16+$AU$30+$AU$44+$AU$57+$AU$72+$AU$86+$AU$99+$AU$112+$AU$126+$AU$139</f>
        <v>15206.99</v>
      </c>
      <c r="AV143" s="12" t="n">
        <f aca="false">$AV$16+$AV$30+$AV$44+$AV$57+$AV$72+$AV$86+$AV$99+$AV$112+$AV$126+$AV$139</f>
        <v>6140.88</v>
      </c>
      <c r="AW143" s="12" t="n">
        <f aca="false">$AW$16+$AW$30+$AW$44+$AW$57+$AW$72+$AW$86+$AW$99+$AW$112+$AW$126+$AW$139</f>
        <v>8579.8</v>
      </c>
      <c r="AX143" s="12" t="n">
        <f aca="false">$AX$16+$AX$30+$AX$44+$AX$57+$AX$72+$AX$86+$AX$99+$AX$112+$AX$126+$AX$139</f>
        <v>34826.93</v>
      </c>
      <c r="AY143" s="12" t="n">
        <f aca="false">$AY$16+$AY$30+$AY$44+$AY$57+$AY$72+$AY$86+$AY$99+$AY$112+$AY$126+$AY$139</f>
        <v>1103.41</v>
      </c>
      <c r="AZ143" s="12" t="n">
        <f aca="false">$AZ$16+$AZ$30+$AZ$44+$AZ$57+$AZ$72+$AZ$86+$AZ$99+$AZ$112+$AZ$126+$AZ$139</f>
        <v>9548.39</v>
      </c>
      <c r="BA143" s="12" t="n">
        <f aca="false">$BA$16+$BA$30+$BA$44+$BA$57+$BA$72+$BA$86+$BA$99+$BA$112+$BA$126+$BA$139</f>
        <v>7887.64</v>
      </c>
      <c r="BB143" s="12" t="n">
        <f aca="false">$BB$16+$BB$30+$BB$44+$BB$57+$BB$72+$BB$86+$BB$99+$BB$112+$BB$126+$BB$139</f>
        <v>6275.29</v>
      </c>
      <c r="BC143" s="12" t="n">
        <f aca="false">$BC$16+$BC$30+$BC$44+$BC$57+$BC$72+$BC$86+$BC$99+$BC$112+$BC$126+$BC$139</f>
        <v>2858.81</v>
      </c>
      <c r="BD143" s="12" t="n">
        <f aca="false">$BD$16+$BD$30+$BD$44+$BD$57+$BD$72+$BD$86+$BD$99+$BD$112+$BD$126+$BD$139</f>
        <v>1.56</v>
      </c>
      <c r="BE143" s="12" t="n">
        <f aca="false">$BE$16+$BE$30+$BE$44+$BE$57+$BE$72+$BE$86+$BE$99+$BE$112+$BE$126+$BE$139</f>
        <v>0.55</v>
      </c>
      <c r="BF143" s="12" t="n">
        <f aca="false">$BF$16+$BF$30+$BF$44+$BF$57+$BF$72+$BF$86+$BF$99+$BF$112+$BF$126+$BF$139</f>
        <v>0.36</v>
      </c>
      <c r="BG143" s="12" t="n">
        <f aca="false">$BG$16+$BG$30+$BG$44+$BG$57+$BG$72+$BG$86+$BG$99+$BG$112+$BG$126+$BG$139</f>
        <v>0.9</v>
      </c>
      <c r="BH143" s="12" t="n">
        <f aca="false">$BH$16+$BH$30+$BH$44+$BH$57+$BH$72+$BH$86+$BH$99+$BH$112+$BH$126+$BH$139</f>
        <v>1.1</v>
      </c>
      <c r="BI143" s="12" t="n">
        <f aca="false">$BI$16+$BI$30+$BI$44+$BI$57+$BI$72+$BI$86+$BI$99+$BI$112+$BI$126+$BI$139</f>
        <v>4.19</v>
      </c>
      <c r="BJ143" s="12" t="n">
        <f aca="false">$BJ$16+$BJ$30+$BJ$44+$BJ$57+$BJ$72+$BJ$86+$BJ$99+$BJ$112+$BJ$126+$BJ$139</f>
        <v>0.03</v>
      </c>
      <c r="BK143" s="12" t="n">
        <f aca="false">$BK$16+$BK$30+$BK$44+$BK$57+$BK$72+$BK$86+$BK$99+$BK$112+$BK$126+$BK$139</f>
        <v>17.17</v>
      </c>
      <c r="BL143" s="12" t="n">
        <f aca="false">$BL$16+$BL$30+$BL$44+$BL$57+$BL$72+$BL$86+$BL$99+$BL$112+$BL$126+$BL$139</f>
        <v>0.01</v>
      </c>
      <c r="BM143" s="12" t="n">
        <f aca="false">$BM$16+$BM$30+$BM$44+$BM$57+$BM$72+$BM$86+$BM$99+$BM$112+$BM$126+$BM$139</f>
        <v>6.13</v>
      </c>
      <c r="BN143" s="12" t="n">
        <f aca="false">$BN$16+$BN$30+$BN$44+$BN$57+$BN$72+$BN$86+$BN$99+$BN$112+$BN$126+$BN$139</f>
        <v>0.25</v>
      </c>
      <c r="BO143" s="12" t="n">
        <f aca="false">$BO$16+$BO$30+$BO$44+$BO$57+$BO$72+$BO$86+$BO$99+$BO$112+$BO$126+$BO$139</f>
        <v>0.36</v>
      </c>
      <c r="BP143" s="12" t="n">
        <f aca="false">$BP$16+$BP$30+$BP$44+$BP$57+$BP$72+$BP$86+$BP$99+$BP$112+$BP$126+$BP$139</f>
        <v>0</v>
      </c>
      <c r="BQ143" s="12" t="n">
        <f aca="false">$BQ$16+$BQ$30+$BQ$44+$BQ$57+$BQ$72+$BQ$86+$BQ$99+$BQ$112+$BQ$126+$BQ$139</f>
        <v>0.64</v>
      </c>
      <c r="BR143" s="12" t="n">
        <f aca="false">$BR$16+$BR$30+$BR$44+$BR$57+$BR$72+$BR$86+$BR$99+$BR$112+$BR$126+$BR$139</f>
        <v>1.37</v>
      </c>
      <c r="BS143" s="12" t="n">
        <f aca="false">$BS$16+$BS$30+$BS$44+$BS$57+$BS$72+$BS$86+$BS$99+$BS$112+$BS$126+$BS$139</f>
        <v>26.03</v>
      </c>
      <c r="BT143" s="12" t="n">
        <f aca="false">$BT$16+$BT$30+$BT$44+$BT$57+$BT$72+$BT$86+$BT$99+$BT$112+$BT$126+$BT$139</f>
        <v>0.01</v>
      </c>
      <c r="BU143" s="12" t="n">
        <f aca="false">$BU$16+$BU$30+$BU$44+$BU$57+$BU$72+$BU$86+$BU$99+$BU$112+$BU$126+$BU$139</f>
        <v>0</v>
      </c>
      <c r="BV143" s="12" t="n">
        <f aca="false">$BV$16+$BV$30+$BV$44+$BV$57+$BV$72+$BV$86+$BV$99+$BV$112+$BV$126+$BV$139</f>
        <v>40.82</v>
      </c>
      <c r="BW143" s="12" t="n">
        <f aca="false">$BW$16+$BW$30+$BW$44+$BW$57+$BW$72+$BW$86+$BW$99+$BW$112+$BW$126+$BW$139</f>
        <v>0.36</v>
      </c>
      <c r="BX143" s="12" t="n">
        <f aca="false">$BX$16+$BX$30+$BX$44+$BX$57+$BX$72+$BX$86+$BX$99+$BX$112+$BX$126+$BX$139</f>
        <v>0</v>
      </c>
      <c r="BY143" s="12" t="n">
        <f aca="false">$BY$16+$BY$30+$BY$44+$BY$57+$BY$72+$BY$86+$BY$99+$BY$112+$BY$126+$BY$139</f>
        <v>0</v>
      </c>
      <c r="BZ143" s="12" t="n">
        <f aca="false">$BZ$16+$BZ$30+$BZ$44+$BZ$57+$BZ$72+$BZ$86+$BZ$99+$BZ$112+$BZ$126+$BZ$139</f>
        <v>0</v>
      </c>
      <c r="CA143" s="12" t="n">
        <f aca="false">$CA$16+$CA$30+$CA$44+$CA$57+$CA$72+$CA$86+$CA$99+$CA$112+$CA$126+$CA$139</f>
        <v>0</v>
      </c>
      <c r="CB143" s="12" t="n">
        <f aca="false">$CB$16+$CB$30+$CB$44+$CB$57+$CB$72+$CB$86+$CB$99+$CB$112+$CB$126+$CB$139</f>
        <v>7437.92</v>
      </c>
      <c r="CC143" s="90"/>
      <c r="CD143" s="90"/>
      <c r="CE143" s="12" t="n">
        <f aca="false">$CE$16+$CE$30+$CE$44+$CE$57+$CE$72+$CE$86+$CE$99+$CE$112+$CE$126+$CE$139</f>
        <v>3562.99</v>
      </c>
      <c r="CF143" s="12"/>
      <c r="CG143" s="12" t="n">
        <f aca="false">$CG$16+$CG$30+$CG$44+$CG$57+$CG$72+$CG$86+$CG$99+$CG$112+$CG$126+$CG$139</f>
        <v>974.58</v>
      </c>
      <c r="CH143" s="12" t="n">
        <f aca="false">$CH$16+$CH$30+$CH$44+$CH$57+$CH$72+$CH$86+$CH$99+$CH$112+$CH$126+$CH$139</f>
        <v>528.79</v>
      </c>
      <c r="CI143" s="12" t="n">
        <f aca="false">$CI$16+$CI$30+$CI$44+$CI$57+$CI$72+$CI$86+$CI$99+$CI$112+$CI$126+$CI$139</f>
        <v>749.56</v>
      </c>
      <c r="CJ143" s="12" t="n">
        <f aca="false">$CJ$16+$CJ$30+$CJ$44+$CJ$57+$CJ$72+$CJ$86+$CJ$99+$CJ$112+$CJ$126+$CJ$139</f>
        <v>57687.81</v>
      </c>
      <c r="CK143" s="12" t="n">
        <f aca="false">$CK$16+$CK$30+$CK$44+$CK$57+$CK$72+$CK$86+$CK$99+$CK$112+$CK$126+$CK$139</f>
        <v>29444.36</v>
      </c>
      <c r="CL143" s="12" t="n">
        <f aca="false">$CL$16+$CL$30+$CL$44+$CL$57+$CL$72+$CL$86+$CL$99+$CL$112+$CL$126+$CL$139</f>
        <v>43565.13</v>
      </c>
      <c r="CM143" s="12" t="n">
        <f aca="false">$CM$16+$CM$30+$CM$44+$CM$57+$CM$72+$CM$86+$CM$99+$CM$112+$CM$126+$CM$139</f>
        <v>1482.01</v>
      </c>
      <c r="CN143" s="12" t="n">
        <f aca="false">$CN$16+$CN$30+$CN$44+$CN$57+$CN$72+$CN$86+$CN$99+$CN$112+$CN$126+$CN$139</f>
        <v>954.61</v>
      </c>
      <c r="CO143" s="12" t="n">
        <f aca="false">$CO$16+$CO$30+$CO$44+$CO$57+$CO$72+$CO$86+$CO$99+$CO$112+$CO$126+$CO$139</f>
        <v>1211.62</v>
      </c>
      <c r="CP143" s="12" t="n">
        <f aca="false">$CP$16+$CP$30+$CP$44+$CP$57+$CP$72+$CP$86+$CP$99+$CP$112+$CP$126+$CP$139</f>
        <v>94.88</v>
      </c>
      <c r="CQ143" s="12" t="n">
        <f aca="false">$CQ$16+$CQ$30+$CQ$44+$CQ$57+$CQ$72+$CQ$86+$CQ$99+$CQ$112+$CQ$126+$CQ$139</f>
        <v>14.69</v>
      </c>
    </row>
    <row r="144" customFormat="false" ht="15.6" hidden="true" customHeight="false" outlineLevel="0" collapsed="false">
      <c r="A144" s="28"/>
      <c r="B144" s="101" t="s">
        <v>114</v>
      </c>
      <c r="C144" s="30"/>
      <c r="D144" s="30" t="n">
        <f aca="false">$D$143* 4 /$I$143 * 100</f>
        <v>13.2172640048614</v>
      </c>
      <c r="E144" s="30"/>
      <c r="F144" s="30" t="n">
        <f aca="false">$F$143* 9 /$I$143 * 100</f>
        <v>30.5107833718026</v>
      </c>
      <c r="G144" s="30"/>
      <c r="H144" s="30" t="n">
        <f aca="false">($N$143* 3.8 +$O$143* 4.1 +$P$143* 2 ) /$I$143 * 100</f>
        <v>51.1323922347683</v>
      </c>
      <c r="I144" s="30"/>
    </row>
    <row r="145" customFormat="false" ht="15.6" hidden="false" customHeight="false" outlineLevel="0" collapsed="false">
      <c r="A145" s="28"/>
      <c r="B145" s="100" t="s">
        <v>168</v>
      </c>
      <c r="C145" s="67"/>
      <c r="D145" s="68" t="n">
        <f aca="false">D143/10</f>
        <v>24.81</v>
      </c>
      <c r="E145" s="68" t="n">
        <f aca="false">E143/10</f>
        <v>11.947</v>
      </c>
      <c r="F145" s="68" t="n">
        <f aca="false">F143/10</f>
        <v>25.454</v>
      </c>
      <c r="G145" s="68" t="n">
        <f aca="false">G143/10</f>
        <v>8.256</v>
      </c>
      <c r="H145" s="68" t="n">
        <f aca="false">H143/10</f>
        <v>107.917</v>
      </c>
      <c r="I145" s="68" t="n">
        <f aca="false">I143/10</f>
        <v>750.836178830192</v>
      </c>
    </row>
  </sheetData>
  <mergeCells count="38">
    <mergeCell ref="A1:B1"/>
    <mergeCell ref="C1:I1"/>
    <mergeCell ref="A2:B2"/>
    <mergeCell ref="C2:I2"/>
    <mergeCell ref="A4:I4"/>
    <mergeCell ref="A5:A6"/>
    <mergeCell ref="B5:B6"/>
    <mergeCell ref="C5:C6"/>
    <mergeCell ref="D5:E5"/>
    <mergeCell ref="F5:G5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F21:G21"/>
    <mergeCell ref="F35:G35"/>
    <mergeCell ref="F49:G49"/>
    <mergeCell ref="F63:G63"/>
    <mergeCell ref="F77:G77"/>
    <mergeCell ref="F91:G91"/>
    <mergeCell ref="F104:G104"/>
    <mergeCell ref="F117:G117"/>
    <mergeCell ref="F131:G131"/>
  </mergeCells>
  <printOptions headings="false" gridLines="false" gridLinesSet="true" horizontalCentered="false" verticalCentered="false"/>
  <pageMargins left="0.708333333333333" right="0.708333333333333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Q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4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2" width="43.78"/>
    <col collapsed="false" customWidth="true" hidden="false" outlineLevel="0" max="3" min="3" style="3" width="8.56"/>
    <col collapsed="false" customWidth="true" hidden="false" outlineLevel="0" max="4" min="4" style="3" width="7.44"/>
    <col collapsed="false" customWidth="true" hidden="true" outlineLevel="0" max="5" min="5" style="3" width="6.66"/>
    <col collapsed="false" customWidth="false" hidden="false" outlineLevel="0" max="6" min="6" style="3" width="8.67"/>
    <col collapsed="false" customWidth="true" hidden="true" outlineLevel="0" max="7" min="7" style="3" width="6.66"/>
    <col collapsed="false" customWidth="true" hidden="false" outlineLevel="0" max="8" min="8" style="3" width="8.11"/>
    <col collapsed="false" customWidth="true" hidden="false" outlineLevel="0" max="9" min="9" style="4" width="8.56"/>
    <col collapsed="false" customWidth="true" hidden="true" outlineLevel="0" max="22" min="10" style="5" width="8.89"/>
    <col collapsed="false" customWidth="true" hidden="true" outlineLevel="0" max="23" min="23" style="5" width="7.11"/>
    <col collapsed="false" customWidth="true" hidden="true" outlineLevel="0" max="25" min="24" style="5" width="5.66"/>
    <col collapsed="false" customWidth="true" hidden="true" outlineLevel="0" max="26" min="26" style="5" width="7.34"/>
    <col collapsed="false" customWidth="true" hidden="true" outlineLevel="0" max="28" min="27" style="5" width="5.66"/>
    <col collapsed="false" customWidth="true" hidden="true" outlineLevel="0" max="29" min="29" style="5" width="7"/>
    <col collapsed="false" customWidth="true" hidden="true" outlineLevel="0" max="31" min="30" style="5" width="5.66"/>
    <col collapsed="false" customWidth="true" hidden="true" outlineLevel="0" max="32" min="32" style="5" width="5.01"/>
    <col collapsed="false" customWidth="true" hidden="true" outlineLevel="0" max="33" min="33" style="5" width="5.66"/>
    <col collapsed="false" customWidth="true" hidden="true" outlineLevel="0" max="34" min="34" style="5" width="3.99"/>
    <col collapsed="false" customWidth="true" hidden="true" outlineLevel="0" max="35" min="35" style="5" width="8.11"/>
    <col collapsed="false" customWidth="true" hidden="true" outlineLevel="0" max="80" min="36" style="6" width="8.89"/>
    <col collapsed="false" customWidth="true" hidden="true" outlineLevel="0" max="81" min="81" style="7" width="6.66"/>
    <col collapsed="false" customWidth="true" hidden="true" outlineLevel="0" max="82" min="82" style="7" width="7"/>
    <col collapsed="false" customWidth="true" hidden="true" outlineLevel="0" max="93" min="83" style="6" width="9.11"/>
    <col collapsed="false" customWidth="true" hidden="true" outlineLevel="0" max="94" min="94" style="6" width="6.56"/>
    <col collapsed="false" customWidth="true" hidden="true" outlineLevel="0" max="95" min="95" style="6" width="7.22"/>
  </cols>
  <sheetData>
    <row r="1" s="10" customFormat="true" ht="15.6" hidden="false" customHeight="false" outlineLevel="0" collapsed="false">
      <c r="A1" s="8" t="s">
        <v>0</v>
      </c>
      <c r="B1" s="8"/>
      <c r="C1" s="8" t="s">
        <v>231</v>
      </c>
      <c r="D1" s="8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0" customFormat="true" ht="15.6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0" customFormat="true" ht="15.6" hidden="false" customHeight="false" outlineLevel="0" collapsed="false">
      <c r="A3" s="102"/>
      <c r="B3" s="12"/>
      <c r="C3" s="14"/>
      <c r="D3" s="15"/>
      <c r="E3" s="15"/>
      <c r="F3" s="15"/>
      <c r="G3" s="15"/>
      <c r="H3" s="15"/>
      <c r="I3" s="1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9" customFormat="true" ht="34.8" hidden="false" customHeight="true" outlineLevel="0" collapsed="false">
      <c r="A4" s="103" t="s">
        <v>232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customFormat="false" ht="14.4" hidden="false" customHeight="true" outlineLevel="0" collapsed="false">
      <c r="A5" s="76" t="s">
        <v>4</v>
      </c>
      <c r="B5" s="22" t="s">
        <v>5</v>
      </c>
      <c r="C5" s="22" t="s">
        <v>6</v>
      </c>
      <c r="D5" s="22" t="s">
        <v>7</v>
      </c>
      <c r="E5" s="22"/>
      <c r="F5" s="22" t="s">
        <v>8</v>
      </c>
      <c r="G5" s="22"/>
      <c r="H5" s="22" t="s">
        <v>9</v>
      </c>
      <c r="I5" s="23" t="s">
        <v>10</v>
      </c>
      <c r="J5" s="25" t="s">
        <v>11</v>
      </c>
      <c r="K5" s="25" t="s">
        <v>12</v>
      </c>
      <c r="L5" s="25" t="s">
        <v>13</v>
      </c>
      <c r="M5" s="25" t="s">
        <v>14</v>
      </c>
      <c r="N5" s="25" t="s">
        <v>15</v>
      </c>
      <c r="O5" s="25" t="s">
        <v>16</v>
      </c>
      <c r="P5" s="25" t="s">
        <v>17</v>
      </c>
      <c r="Q5" s="25" t="s">
        <v>18</v>
      </c>
      <c r="R5" s="25" t="s">
        <v>19</v>
      </c>
      <c r="S5" s="25" t="s">
        <v>20</v>
      </c>
      <c r="T5" s="25" t="s">
        <v>21</v>
      </c>
      <c r="U5" s="25" t="s">
        <v>22</v>
      </c>
      <c r="V5" s="25" t="s">
        <v>23</v>
      </c>
      <c r="W5" s="22" t="s">
        <v>24</v>
      </c>
      <c r="X5" s="22"/>
      <c r="Y5" s="22"/>
      <c r="Z5" s="22"/>
      <c r="AA5" s="26" t="s">
        <v>25</v>
      </c>
      <c r="AB5" s="26"/>
      <c r="AC5" s="26"/>
      <c r="AD5" s="26"/>
      <c r="AE5" s="26"/>
      <c r="AF5" s="26"/>
      <c r="AG5" s="26"/>
      <c r="AH5" s="26"/>
      <c r="AI5" s="22" t="s">
        <v>26</v>
      </c>
      <c r="AJ5" s="27" t="s">
        <v>27</v>
      </c>
      <c r="AK5" s="27" t="s">
        <v>28</v>
      </c>
      <c r="AL5" s="27" t="s">
        <v>29</v>
      </c>
      <c r="AM5" s="27" t="s">
        <v>30</v>
      </c>
      <c r="AN5" s="27" t="s">
        <v>31</v>
      </c>
      <c r="AO5" s="27" t="s">
        <v>32</v>
      </c>
      <c r="AP5" s="27" t="s">
        <v>33</v>
      </c>
      <c r="AQ5" s="27" t="s">
        <v>34</v>
      </c>
      <c r="AR5" s="27" t="s">
        <v>35</v>
      </c>
      <c r="AS5" s="27" t="s">
        <v>36</v>
      </c>
      <c r="AT5" s="27" t="s">
        <v>37</v>
      </c>
      <c r="AU5" s="27" t="s">
        <v>38</v>
      </c>
      <c r="AV5" s="27" t="s">
        <v>39</v>
      </c>
      <c r="AW5" s="27" t="s">
        <v>40</v>
      </c>
      <c r="AX5" s="27" t="s">
        <v>41</v>
      </c>
      <c r="AY5" s="27" t="s">
        <v>42</v>
      </c>
      <c r="AZ5" s="27" t="s">
        <v>43</v>
      </c>
      <c r="BA5" s="27" t="s">
        <v>44</v>
      </c>
      <c r="BB5" s="27" t="s">
        <v>45</v>
      </c>
      <c r="BC5" s="27" t="s">
        <v>46</v>
      </c>
      <c r="BD5" s="27" t="s">
        <v>47</v>
      </c>
      <c r="BE5" s="27" t="s">
        <v>48</v>
      </c>
      <c r="BF5" s="27" t="s">
        <v>49</v>
      </c>
      <c r="BG5" s="27" t="s">
        <v>50</v>
      </c>
      <c r="BH5" s="27" t="s">
        <v>51</v>
      </c>
      <c r="BI5" s="27" t="s">
        <v>52</v>
      </c>
      <c r="BJ5" s="27" t="s">
        <v>53</v>
      </c>
      <c r="BK5" s="27" t="s">
        <v>54</v>
      </c>
      <c r="BL5" s="27" t="s">
        <v>55</v>
      </c>
      <c r="BM5" s="27" t="s">
        <v>56</v>
      </c>
      <c r="BN5" s="27" t="s">
        <v>57</v>
      </c>
      <c r="BO5" s="27" t="s">
        <v>58</v>
      </c>
      <c r="BP5" s="27" t="s">
        <v>59</v>
      </c>
      <c r="BQ5" s="27" t="s">
        <v>60</v>
      </c>
      <c r="BR5" s="27" t="s">
        <v>61</v>
      </c>
      <c r="BS5" s="27" t="s">
        <v>62</v>
      </c>
      <c r="BT5" s="27" t="s">
        <v>63</v>
      </c>
      <c r="BU5" s="27" t="s">
        <v>64</v>
      </c>
      <c r="BV5" s="27" t="s">
        <v>65</v>
      </c>
      <c r="BW5" s="27" t="s">
        <v>66</v>
      </c>
      <c r="BX5" s="27" t="s">
        <v>67</v>
      </c>
      <c r="BY5" s="27" t="s">
        <v>68</v>
      </c>
      <c r="BZ5" s="27" t="s">
        <v>69</v>
      </c>
      <c r="CA5" s="27" t="s">
        <v>70</v>
      </c>
      <c r="CB5" s="27"/>
      <c r="CC5" s="22" t="s">
        <v>71</v>
      </c>
      <c r="CD5" s="22" t="s">
        <v>72</v>
      </c>
      <c r="CE5" s="22"/>
      <c r="CF5" s="22"/>
      <c r="CG5" s="22" t="s">
        <v>73</v>
      </c>
      <c r="CH5" s="22" t="s">
        <v>74</v>
      </c>
      <c r="CI5" s="22" t="s">
        <v>75</v>
      </c>
      <c r="CJ5" s="22" t="s">
        <v>76</v>
      </c>
      <c r="CK5" s="22" t="s">
        <v>77</v>
      </c>
      <c r="CL5" s="22" t="s">
        <v>78</v>
      </c>
      <c r="CM5" s="22" t="s">
        <v>79</v>
      </c>
      <c r="CN5" s="22" t="s">
        <v>80</v>
      </c>
      <c r="CO5" s="22" t="s">
        <v>81</v>
      </c>
      <c r="CP5" s="22" t="s">
        <v>82</v>
      </c>
      <c r="CQ5" s="22" t="s">
        <v>83</v>
      </c>
    </row>
    <row r="6" customFormat="false" ht="27.6" hidden="false" customHeight="false" outlineLevel="0" collapsed="false">
      <c r="A6" s="76"/>
      <c r="B6" s="22"/>
      <c r="C6" s="22"/>
      <c r="D6" s="22" t="s">
        <v>84</v>
      </c>
      <c r="E6" s="22" t="s">
        <v>85</v>
      </c>
      <c r="F6" s="22" t="s">
        <v>84</v>
      </c>
      <c r="G6" s="22" t="s">
        <v>86</v>
      </c>
      <c r="H6" s="22"/>
      <c r="I6" s="23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 t="s">
        <v>87</v>
      </c>
      <c r="X6" s="25" t="s">
        <v>88</v>
      </c>
      <c r="Y6" s="25" t="s">
        <v>89</v>
      </c>
      <c r="Z6" s="25" t="s">
        <v>90</v>
      </c>
      <c r="AA6" s="25" t="s">
        <v>91</v>
      </c>
      <c r="AB6" s="25" t="s">
        <v>92</v>
      </c>
      <c r="AC6" s="25" t="s">
        <v>93</v>
      </c>
      <c r="AD6" s="25" t="s">
        <v>94</v>
      </c>
      <c r="AE6" s="25" t="s">
        <v>95</v>
      </c>
      <c r="AF6" s="25" t="s">
        <v>96</v>
      </c>
      <c r="AG6" s="25" t="s">
        <v>97</v>
      </c>
      <c r="AH6" s="25" t="s">
        <v>98</v>
      </c>
      <c r="AI6" s="22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</row>
    <row r="7" customFormat="false" ht="14.4" hidden="false" customHeight="false" outlineLevel="0" collapsed="false">
      <c r="A7" s="28"/>
      <c r="B7" s="29" t="s">
        <v>99</v>
      </c>
      <c r="C7" s="30"/>
      <c r="D7" s="30"/>
      <c r="E7" s="30"/>
      <c r="F7" s="30"/>
      <c r="G7" s="30"/>
      <c r="H7" s="30"/>
      <c r="I7" s="31"/>
      <c r="CD7" s="32"/>
    </row>
    <row r="8" customFormat="false" ht="14.4" hidden="false" customHeight="false" outlineLevel="0" collapsed="false">
      <c r="A8" s="33"/>
      <c r="B8" s="34" t="s">
        <v>100</v>
      </c>
      <c r="C8" s="35"/>
      <c r="D8" s="35"/>
      <c r="E8" s="35"/>
      <c r="F8" s="35"/>
      <c r="G8" s="35"/>
      <c r="H8" s="35"/>
      <c r="I8" s="36"/>
    </row>
    <row r="9" customFormat="false" ht="14.4" hidden="false" customHeight="false" outlineLevel="0" collapsed="false">
      <c r="A9" s="37" t="s">
        <v>101</v>
      </c>
      <c r="B9" s="38" t="s">
        <v>102</v>
      </c>
      <c r="C9" s="39" t="s">
        <v>103</v>
      </c>
      <c r="D9" s="35" t="n">
        <v>6.05</v>
      </c>
      <c r="E9" s="35" t="n">
        <v>3.26</v>
      </c>
      <c r="F9" s="35" t="n">
        <v>8.01</v>
      </c>
      <c r="G9" s="35" t="n">
        <v>0.33</v>
      </c>
      <c r="H9" s="35" t="n">
        <v>17.28</v>
      </c>
      <c r="I9" s="36" t="n">
        <v>167.571555555556</v>
      </c>
      <c r="J9" s="40" t="n">
        <v>4.75</v>
      </c>
      <c r="K9" s="41" t="n">
        <v>0.13</v>
      </c>
      <c r="L9" s="41" t="n">
        <v>0</v>
      </c>
      <c r="M9" s="41" t="n">
        <v>0</v>
      </c>
      <c r="N9" s="41" t="n">
        <v>0.48</v>
      </c>
      <c r="O9" s="41" t="n">
        <v>16.72</v>
      </c>
      <c r="P9" s="41" t="n">
        <v>0.07</v>
      </c>
      <c r="Q9" s="41" t="n">
        <v>0</v>
      </c>
      <c r="R9" s="41" t="n">
        <v>0</v>
      </c>
      <c r="S9" s="41" t="n">
        <v>0.24</v>
      </c>
      <c r="T9" s="41" t="n">
        <v>1.27</v>
      </c>
      <c r="U9" s="41" t="n">
        <v>135.36</v>
      </c>
      <c r="V9" s="41" t="n">
        <v>14.06</v>
      </c>
      <c r="W9" s="41" t="n">
        <v>123.69</v>
      </c>
      <c r="X9" s="41" t="n">
        <v>6.72</v>
      </c>
      <c r="Y9" s="41" t="n">
        <v>75.17</v>
      </c>
      <c r="Z9" s="41" t="n">
        <v>0.1</v>
      </c>
      <c r="AA9" s="41" t="n">
        <v>50.11</v>
      </c>
      <c r="AB9" s="41" t="n">
        <v>39.11</v>
      </c>
      <c r="AC9" s="41" t="n">
        <v>56.59</v>
      </c>
      <c r="AD9" s="41" t="n">
        <v>0.11</v>
      </c>
      <c r="AE9" s="41" t="n">
        <v>0</v>
      </c>
      <c r="AF9" s="41" t="n">
        <v>0.05</v>
      </c>
      <c r="AG9" s="41" t="n">
        <v>0.03</v>
      </c>
      <c r="AH9" s="41" t="n">
        <v>0.84</v>
      </c>
      <c r="AI9" s="41" t="n">
        <v>0.09</v>
      </c>
      <c r="AJ9" s="42" t="n">
        <v>0</v>
      </c>
      <c r="AK9" s="42" t="n">
        <v>329.02</v>
      </c>
      <c r="AL9" s="42" t="n">
        <v>285.57</v>
      </c>
      <c r="AM9" s="42" t="n">
        <v>500.26</v>
      </c>
      <c r="AN9" s="42" t="n">
        <v>266.99</v>
      </c>
      <c r="AO9" s="42" t="n">
        <v>111.65</v>
      </c>
      <c r="AP9" s="42" t="n">
        <v>203.32</v>
      </c>
      <c r="AQ9" s="42" t="n">
        <v>120.08</v>
      </c>
      <c r="AR9" s="42" t="n">
        <v>318.88</v>
      </c>
      <c r="AS9" s="42" t="n">
        <v>189.69</v>
      </c>
      <c r="AT9" s="42" t="n">
        <v>239.92</v>
      </c>
      <c r="AU9" s="42" t="n">
        <v>303.05</v>
      </c>
      <c r="AV9" s="42" t="n">
        <v>144.89</v>
      </c>
      <c r="AW9" s="42" t="n">
        <v>165</v>
      </c>
      <c r="AX9" s="42" t="n">
        <v>1486.83</v>
      </c>
      <c r="AY9" s="42" t="n">
        <v>0</v>
      </c>
      <c r="AZ9" s="42" t="n">
        <v>612.33</v>
      </c>
      <c r="BA9" s="42" t="n">
        <v>280.87</v>
      </c>
      <c r="BB9" s="42" t="n">
        <v>252.02</v>
      </c>
      <c r="BC9" s="42" t="n">
        <v>89.96</v>
      </c>
      <c r="BD9" s="42" t="n">
        <v>0.16</v>
      </c>
      <c r="BE9" s="42" t="n">
        <v>0.09</v>
      </c>
      <c r="BF9" s="42" t="n">
        <v>0.09</v>
      </c>
      <c r="BG9" s="42" t="n">
        <v>0.22</v>
      </c>
      <c r="BH9" s="42" t="n">
        <v>0.26</v>
      </c>
      <c r="BI9" s="42" t="n">
        <v>0.89</v>
      </c>
      <c r="BJ9" s="42" t="n">
        <v>0.05</v>
      </c>
      <c r="BK9" s="42" t="n">
        <v>2.24</v>
      </c>
      <c r="BL9" s="42" t="n">
        <v>0.01</v>
      </c>
      <c r="BM9" s="42" t="n">
        <v>0.61</v>
      </c>
      <c r="BN9" s="42" t="n">
        <v>0.01</v>
      </c>
      <c r="BO9" s="42" t="n">
        <v>0</v>
      </c>
      <c r="BP9" s="42" t="n">
        <v>0</v>
      </c>
      <c r="BQ9" s="42" t="n">
        <v>0.15</v>
      </c>
      <c r="BR9" s="42" t="n">
        <v>0.23</v>
      </c>
      <c r="BS9" s="42" t="n">
        <v>1.77</v>
      </c>
      <c r="BT9" s="42" t="n">
        <v>0</v>
      </c>
      <c r="BU9" s="42" t="n">
        <v>0</v>
      </c>
      <c r="BV9" s="42" t="n">
        <v>0.28</v>
      </c>
      <c r="BW9" s="42" t="n">
        <v>0.01</v>
      </c>
      <c r="BX9" s="42" t="n">
        <v>0</v>
      </c>
      <c r="BY9" s="42" t="n">
        <v>0</v>
      </c>
      <c r="BZ9" s="42" t="n">
        <v>0</v>
      </c>
      <c r="CA9" s="42" t="n">
        <v>0</v>
      </c>
      <c r="CB9" s="42" t="n">
        <v>20.85</v>
      </c>
      <c r="CC9" s="43"/>
      <c r="CD9" s="43"/>
      <c r="CE9" s="42" t="n">
        <v>56.63</v>
      </c>
      <c r="CF9" s="42"/>
      <c r="CG9" s="42" t="n">
        <v>0.7</v>
      </c>
      <c r="CH9" s="42" t="n">
        <v>0.55</v>
      </c>
      <c r="CI9" s="42" t="n">
        <v>0.63</v>
      </c>
      <c r="CJ9" s="42" t="n">
        <v>1080</v>
      </c>
      <c r="CK9" s="42" t="n">
        <v>593.7</v>
      </c>
      <c r="CL9" s="42" t="n">
        <v>836.85</v>
      </c>
      <c r="CM9" s="42" t="n">
        <v>6.95</v>
      </c>
      <c r="CN9" s="42" t="n">
        <v>5.97</v>
      </c>
      <c r="CO9" s="42" t="n">
        <v>6.46</v>
      </c>
      <c r="CP9" s="42" t="n">
        <v>0</v>
      </c>
      <c r="CQ9" s="42" t="n">
        <v>0</v>
      </c>
    </row>
    <row r="10" customFormat="false" ht="14.4" hidden="false" customHeight="false" outlineLevel="0" collapsed="false">
      <c r="A10" s="33" t="s">
        <v>233</v>
      </c>
      <c r="B10" s="38" t="s">
        <v>105</v>
      </c>
      <c r="C10" s="35" t="s">
        <v>106</v>
      </c>
      <c r="D10" s="35" t="n">
        <v>5.12</v>
      </c>
      <c r="E10" s="35" t="n">
        <v>3.07</v>
      </c>
      <c r="F10" s="35" t="n">
        <v>6.68</v>
      </c>
      <c r="G10" s="35" t="n">
        <v>0.53</v>
      </c>
      <c r="H10" s="35" t="n">
        <v>27.08</v>
      </c>
      <c r="I10" s="36" t="n">
        <v>187.395613725</v>
      </c>
      <c r="J10" s="40" t="n">
        <v>4.58</v>
      </c>
      <c r="K10" s="41" t="n">
        <v>0.11</v>
      </c>
      <c r="L10" s="41" t="n">
        <v>0</v>
      </c>
      <c r="M10" s="41" t="n">
        <v>0</v>
      </c>
      <c r="N10" s="41" t="n">
        <v>9.46</v>
      </c>
      <c r="O10" s="41" t="n">
        <v>16.83</v>
      </c>
      <c r="P10" s="41" t="n">
        <v>0.79</v>
      </c>
      <c r="Q10" s="41" t="n">
        <v>0</v>
      </c>
      <c r="R10" s="41" t="n">
        <v>0</v>
      </c>
      <c r="S10" s="41" t="n">
        <v>0.1</v>
      </c>
      <c r="T10" s="41" t="n">
        <v>1.55</v>
      </c>
      <c r="U10" s="41" t="n">
        <v>254.46</v>
      </c>
      <c r="V10" s="41" t="n">
        <v>170.32</v>
      </c>
      <c r="W10" s="41" t="n">
        <v>117.04</v>
      </c>
      <c r="X10" s="41" t="n">
        <v>27.66</v>
      </c>
      <c r="Y10" s="41" t="n">
        <v>126.45</v>
      </c>
      <c r="Z10" s="41" t="n">
        <v>0.52</v>
      </c>
      <c r="AA10" s="41" t="n">
        <v>24.85</v>
      </c>
      <c r="AB10" s="41" t="n">
        <v>22.47</v>
      </c>
      <c r="AC10" s="41" t="n">
        <v>46.4</v>
      </c>
      <c r="AD10" s="41" t="n">
        <v>0.15</v>
      </c>
      <c r="AE10" s="41" t="n">
        <v>0.07</v>
      </c>
      <c r="AF10" s="41" t="n">
        <v>0.14</v>
      </c>
      <c r="AG10" s="41" t="n">
        <v>0.43</v>
      </c>
      <c r="AH10" s="41" t="n">
        <v>1.87</v>
      </c>
      <c r="AI10" s="41" t="n">
        <v>0.54</v>
      </c>
      <c r="AJ10" s="42" t="n">
        <v>0</v>
      </c>
      <c r="AK10" s="42" t="n">
        <v>272.73</v>
      </c>
      <c r="AL10" s="42" t="n">
        <v>253.47</v>
      </c>
      <c r="AM10" s="42" t="n">
        <v>527.09</v>
      </c>
      <c r="AN10" s="42" t="n">
        <v>288.44</v>
      </c>
      <c r="AO10" s="42" t="n">
        <v>128.04</v>
      </c>
      <c r="AP10" s="42" t="n">
        <v>207.1</v>
      </c>
      <c r="AQ10" s="42" t="n">
        <v>77.86</v>
      </c>
      <c r="AR10" s="42" t="n">
        <v>260.45</v>
      </c>
      <c r="AS10" s="42" t="n">
        <v>172.03</v>
      </c>
      <c r="AT10" s="42" t="n">
        <v>120</v>
      </c>
      <c r="AU10" s="42" t="n">
        <v>149.68</v>
      </c>
      <c r="AV10" s="42" t="n">
        <v>53.81</v>
      </c>
      <c r="AW10" s="42" t="n">
        <v>79.2</v>
      </c>
      <c r="AX10" s="42" t="n">
        <v>415.56</v>
      </c>
      <c r="AY10" s="42" t="n">
        <v>0</v>
      </c>
      <c r="AZ10" s="42" t="n">
        <v>135.85</v>
      </c>
      <c r="BA10" s="42" t="n">
        <v>124.48</v>
      </c>
      <c r="BB10" s="42" t="n">
        <v>268.22</v>
      </c>
      <c r="BC10" s="42" t="n">
        <v>64.91</v>
      </c>
      <c r="BD10" s="42" t="n">
        <v>0.12</v>
      </c>
      <c r="BE10" s="42" t="n">
        <v>0.06</v>
      </c>
      <c r="BF10" s="42" t="n">
        <v>0.03</v>
      </c>
      <c r="BG10" s="42" t="n">
        <v>0.07</v>
      </c>
      <c r="BH10" s="42" t="n">
        <v>0.08</v>
      </c>
      <c r="BI10" s="42" t="n">
        <v>0.36</v>
      </c>
      <c r="BJ10" s="42" t="n">
        <v>0</v>
      </c>
      <c r="BK10" s="42" t="n">
        <v>1.04</v>
      </c>
      <c r="BL10" s="42" t="n">
        <v>0</v>
      </c>
      <c r="BM10" s="42" t="n">
        <v>0.32</v>
      </c>
      <c r="BN10" s="42" t="n">
        <v>0</v>
      </c>
      <c r="BO10" s="42" t="n">
        <v>0</v>
      </c>
      <c r="BP10" s="42" t="n">
        <v>0</v>
      </c>
      <c r="BQ10" s="42" t="n">
        <v>0.07</v>
      </c>
      <c r="BR10" s="42" t="n">
        <v>0.11</v>
      </c>
      <c r="BS10" s="42" t="n">
        <v>0.91</v>
      </c>
      <c r="BT10" s="42" t="n">
        <v>0</v>
      </c>
      <c r="BU10" s="42" t="n">
        <v>0</v>
      </c>
      <c r="BV10" s="42" t="n">
        <v>0.28</v>
      </c>
      <c r="BW10" s="42" t="n">
        <v>0.01</v>
      </c>
      <c r="BX10" s="42" t="n">
        <v>0</v>
      </c>
      <c r="BY10" s="42" t="n">
        <v>0</v>
      </c>
      <c r="BZ10" s="42" t="n">
        <v>0</v>
      </c>
      <c r="CA10" s="42" t="n">
        <v>0</v>
      </c>
      <c r="CB10" s="42" t="n">
        <v>169.19</v>
      </c>
      <c r="CC10" s="43"/>
      <c r="CD10" s="43"/>
      <c r="CE10" s="42" t="n">
        <v>28.59</v>
      </c>
      <c r="CF10" s="42"/>
      <c r="CG10" s="42" t="n">
        <v>32.51</v>
      </c>
      <c r="CH10" s="42" t="n">
        <v>14.79</v>
      </c>
      <c r="CI10" s="42" t="n">
        <v>23.65</v>
      </c>
      <c r="CJ10" s="42" t="n">
        <v>1762.25</v>
      </c>
      <c r="CK10" s="42" t="n">
        <v>774.25</v>
      </c>
      <c r="CL10" s="42" t="n">
        <v>1268.25</v>
      </c>
      <c r="CM10" s="42" t="n">
        <v>33.53</v>
      </c>
      <c r="CN10" s="42" t="n">
        <v>14.77</v>
      </c>
      <c r="CO10" s="42" t="n">
        <v>24.15</v>
      </c>
      <c r="CP10" s="42" t="n">
        <v>5.13</v>
      </c>
      <c r="CQ10" s="42" t="n">
        <v>0.51</v>
      </c>
    </row>
    <row r="11" customFormat="false" ht="14.4" hidden="false" customHeight="false" outlineLevel="0" collapsed="false">
      <c r="A11" s="33" t="s">
        <v>107</v>
      </c>
      <c r="B11" s="38" t="s">
        <v>108</v>
      </c>
      <c r="C11" s="35" t="str">
        <f aca="false">"200"</f>
        <v>200</v>
      </c>
      <c r="D11" s="35" t="n">
        <v>3.14</v>
      </c>
      <c r="E11" s="35" t="n">
        <v>2.84</v>
      </c>
      <c r="F11" s="35" t="n">
        <v>3.21</v>
      </c>
      <c r="G11" s="35" t="n">
        <v>0.07</v>
      </c>
      <c r="H11" s="35" t="n">
        <v>14.39</v>
      </c>
      <c r="I11" s="36" t="n">
        <v>96.37136</v>
      </c>
      <c r="J11" s="40" t="n">
        <v>2</v>
      </c>
      <c r="K11" s="41" t="n">
        <v>0</v>
      </c>
      <c r="L11" s="41" t="n">
        <v>0</v>
      </c>
      <c r="M11" s="41" t="n">
        <v>0</v>
      </c>
      <c r="N11" s="41" t="n">
        <v>14.39</v>
      </c>
      <c r="O11" s="41" t="n">
        <v>0</v>
      </c>
      <c r="P11" s="41" t="n">
        <v>0</v>
      </c>
      <c r="Q11" s="41" t="n">
        <v>0</v>
      </c>
      <c r="R11" s="41" t="n">
        <v>0</v>
      </c>
      <c r="S11" s="41" t="n">
        <v>0.1</v>
      </c>
      <c r="T11" s="41" t="n">
        <v>0.71</v>
      </c>
      <c r="U11" s="41" t="n">
        <v>49.6</v>
      </c>
      <c r="V11" s="41" t="n">
        <v>144.84</v>
      </c>
      <c r="W11" s="41" t="n">
        <v>116.69</v>
      </c>
      <c r="X11" s="41" t="n">
        <v>13.3</v>
      </c>
      <c r="Y11" s="41" t="n">
        <v>83.7</v>
      </c>
      <c r="Z11" s="41" t="n">
        <v>0.13</v>
      </c>
      <c r="AA11" s="41" t="n">
        <v>20</v>
      </c>
      <c r="AB11" s="41" t="n">
        <v>9</v>
      </c>
      <c r="AC11" s="41" t="n">
        <v>22</v>
      </c>
      <c r="AD11" s="41" t="n">
        <v>0</v>
      </c>
      <c r="AE11" s="41" t="n">
        <v>0.03</v>
      </c>
      <c r="AF11" s="41" t="n">
        <v>0.14</v>
      </c>
      <c r="AG11" s="41" t="n">
        <v>0.09</v>
      </c>
      <c r="AH11" s="41" t="n">
        <v>0.8</v>
      </c>
      <c r="AI11" s="41" t="n">
        <v>0.52</v>
      </c>
      <c r="AJ11" s="42" t="n">
        <v>0</v>
      </c>
      <c r="AK11" s="42" t="n">
        <v>159.74</v>
      </c>
      <c r="AL11" s="42" t="n">
        <v>157.78</v>
      </c>
      <c r="AM11" s="42" t="n">
        <v>270.48</v>
      </c>
      <c r="AN11" s="42" t="n">
        <v>217.56</v>
      </c>
      <c r="AO11" s="42" t="n">
        <v>72.52</v>
      </c>
      <c r="AP11" s="42" t="n">
        <v>127.4</v>
      </c>
      <c r="AQ11" s="42" t="n">
        <v>42.14</v>
      </c>
      <c r="AR11" s="42" t="n">
        <v>143.08</v>
      </c>
      <c r="AS11" s="42" t="n">
        <v>0</v>
      </c>
      <c r="AT11" s="42" t="n">
        <v>0</v>
      </c>
      <c r="AU11" s="42" t="n">
        <v>0</v>
      </c>
      <c r="AV11" s="42" t="n">
        <v>0</v>
      </c>
      <c r="AW11" s="42" t="n">
        <v>0</v>
      </c>
      <c r="AX11" s="42" t="n">
        <v>0</v>
      </c>
      <c r="AY11" s="42" t="n">
        <v>0</v>
      </c>
      <c r="AZ11" s="42" t="n">
        <v>0</v>
      </c>
      <c r="BA11" s="42" t="n">
        <v>0</v>
      </c>
      <c r="BB11" s="42" t="n">
        <v>180.32</v>
      </c>
      <c r="BC11" s="42" t="n">
        <v>25.48</v>
      </c>
      <c r="BD11" s="42" t="n">
        <v>0</v>
      </c>
      <c r="BE11" s="42" t="n">
        <v>0</v>
      </c>
      <c r="BF11" s="42" t="n">
        <v>0</v>
      </c>
      <c r="BG11" s="42" t="n">
        <v>0</v>
      </c>
      <c r="BH11" s="42" t="n">
        <v>0</v>
      </c>
      <c r="BI11" s="42" t="n">
        <v>0</v>
      </c>
      <c r="BJ11" s="42" t="n">
        <v>0</v>
      </c>
      <c r="BK11" s="42" t="n">
        <v>0</v>
      </c>
      <c r="BL11" s="42" t="n">
        <v>0</v>
      </c>
      <c r="BM11" s="42" t="n">
        <v>0</v>
      </c>
      <c r="BN11" s="42" t="n">
        <v>0</v>
      </c>
      <c r="BO11" s="42" t="n">
        <v>0</v>
      </c>
      <c r="BP11" s="42" t="n">
        <v>0</v>
      </c>
      <c r="BQ11" s="42" t="n">
        <v>0</v>
      </c>
      <c r="BR11" s="42" t="n">
        <v>0</v>
      </c>
      <c r="BS11" s="42" t="n">
        <v>0</v>
      </c>
      <c r="BT11" s="42" t="n">
        <v>0</v>
      </c>
      <c r="BU11" s="42" t="n">
        <v>0</v>
      </c>
      <c r="BV11" s="42" t="n">
        <v>0</v>
      </c>
      <c r="BW11" s="42" t="n">
        <v>0</v>
      </c>
      <c r="BX11" s="42" t="n">
        <v>0</v>
      </c>
      <c r="BY11" s="42" t="n">
        <v>0</v>
      </c>
      <c r="BZ11" s="42" t="n">
        <v>0</v>
      </c>
      <c r="CA11" s="42" t="n">
        <v>0</v>
      </c>
      <c r="CB11" s="42" t="n">
        <v>198.55</v>
      </c>
      <c r="CC11" s="43"/>
      <c r="CD11" s="43"/>
      <c r="CE11" s="42" t="n">
        <v>21.5</v>
      </c>
      <c r="CF11" s="42"/>
      <c r="CG11" s="42" t="n">
        <v>11.52</v>
      </c>
      <c r="CH11" s="42" t="n">
        <v>4.52</v>
      </c>
      <c r="CI11" s="42" t="n">
        <v>8.02</v>
      </c>
      <c r="CJ11" s="42" t="n">
        <v>944.8</v>
      </c>
      <c r="CK11" s="42" t="n">
        <v>361.6</v>
      </c>
      <c r="CL11" s="42" t="n">
        <v>653.2</v>
      </c>
      <c r="CM11" s="42" t="n">
        <v>38.19</v>
      </c>
      <c r="CN11" s="42" t="n">
        <v>18.17</v>
      </c>
      <c r="CO11" s="42" t="n">
        <v>28.18</v>
      </c>
      <c r="CP11" s="42" t="n">
        <v>10</v>
      </c>
      <c r="CQ11" s="42" t="n">
        <v>0</v>
      </c>
    </row>
    <row r="12" customFormat="false" ht="14.4" hidden="false" customHeight="false" outlineLevel="0" collapsed="false">
      <c r="A12" s="33" t="str">
        <f aca="false">"-"</f>
        <v>-</v>
      </c>
      <c r="B12" s="38" t="s">
        <v>109</v>
      </c>
      <c r="C12" s="35" t="str">
        <f aca="false">"20"</f>
        <v>20</v>
      </c>
      <c r="D12" s="35" t="n">
        <v>1.32</v>
      </c>
      <c r="E12" s="35" t="n">
        <v>0</v>
      </c>
      <c r="F12" s="35" t="n">
        <v>0.24</v>
      </c>
      <c r="G12" s="35" t="n">
        <v>0.24</v>
      </c>
      <c r="H12" s="35" t="n">
        <v>8.34</v>
      </c>
      <c r="I12" s="36" t="n">
        <v>38.676</v>
      </c>
      <c r="J12" s="40" t="n">
        <v>0.04</v>
      </c>
      <c r="K12" s="41" t="n">
        <v>0</v>
      </c>
      <c r="L12" s="41" t="n">
        <v>0</v>
      </c>
      <c r="M12" s="41" t="n">
        <v>0</v>
      </c>
      <c r="N12" s="41" t="n">
        <v>0.24</v>
      </c>
      <c r="O12" s="41" t="n">
        <v>6.44</v>
      </c>
      <c r="P12" s="41" t="n">
        <v>1.66</v>
      </c>
      <c r="Q12" s="41" t="n">
        <v>0</v>
      </c>
      <c r="R12" s="41" t="n">
        <v>0</v>
      </c>
      <c r="S12" s="41" t="n">
        <v>0.2</v>
      </c>
      <c r="T12" s="41" t="n">
        <v>0.5</v>
      </c>
      <c r="U12" s="41" t="n">
        <v>122</v>
      </c>
      <c r="V12" s="41" t="n">
        <v>49</v>
      </c>
      <c r="W12" s="41" t="n">
        <v>7</v>
      </c>
      <c r="X12" s="41" t="n">
        <v>9.4</v>
      </c>
      <c r="Y12" s="41" t="n">
        <v>31.6</v>
      </c>
      <c r="Z12" s="41" t="n">
        <v>0.78</v>
      </c>
      <c r="AA12" s="41" t="n">
        <v>0</v>
      </c>
      <c r="AB12" s="41" t="n">
        <v>1</v>
      </c>
      <c r="AC12" s="41" t="n">
        <v>0.2</v>
      </c>
      <c r="AD12" s="41" t="n">
        <v>0.28</v>
      </c>
      <c r="AE12" s="41" t="n">
        <v>0.04</v>
      </c>
      <c r="AF12" s="41" t="n">
        <v>0.02</v>
      </c>
      <c r="AG12" s="41" t="n">
        <v>0.14</v>
      </c>
      <c r="AH12" s="41" t="n">
        <v>0.4</v>
      </c>
      <c r="AI12" s="41" t="n">
        <v>0</v>
      </c>
      <c r="AJ12" s="42" t="n">
        <v>0</v>
      </c>
      <c r="AK12" s="42" t="n">
        <v>64.4</v>
      </c>
      <c r="AL12" s="42" t="n">
        <v>49.6</v>
      </c>
      <c r="AM12" s="42" t="n">
        <v>85.4</v>
      </c>
      <c r="AN12" s="42" t="n">
        <v>44.6</v>
      </c>
      <c r="AO12" s="42" t="n">
        <v>18.6</v>
      </c>
      <c r="AP12" s="42" t="n">
        <v>39.6</v>
      </c>
      <c r="AQ12" s="42" t="n">
        <v>16</v>
      </c>
      <c r="AR12" s="42" t="n">
        <v>74.2</v>
      </c>
      <c r="AS12" s="42" t="n">
        <v>59.4</v>
      </c>
      <c r="AT12" s="42" t="n">
        <v>58.2</v>
      </c>
      <c r="AU12" s="42" t="n">
        <v>92.8</v>
      </c>
      <c r="AV12" s="42" t="n">
        <v>24.8</v>
      </c>
      <c r="AW12" s="42" t="n">
        <v>62</v>
      </c>
      <c r="AX12" s="42" t="n">
        <v>311.8</v>
      </c>
      <c r="AY12" s="42" t="n">
        <v>0</v>
      </c>
      <c r="AZ12" s="42" t="n">
        <v>105.2</v>
      </c>
      <c r="BA12" s="42" t="n">
        <v>58.2</v>
      </c>
      <c r="BB12" s="42" t="n">
        <v>36</v>
      </c>
      <c r="BC12" s="42" t="n">
        <v>26</v>
      </c>
      <c r="BD12" s="42" t="n">
        <v>0</v>
      </c>
      <c r="BE12" s="42" t="n">
        <v>0</v>
      </c>
      <c r="BF12" s="42" t="n">
        <v>0</v>
      </c>
      <c r="BG12" s="42" t="n">
        <v>0</v>
      </c>
      <c r="BH12" s="42" t="n">
        <v>0</v>
      </c>
      <c r="BI12" s="42" t="n">
        <v>0</v>
      </c>
      <c r="BJ12" s="42" t="n">
        <v>0</v>
      </c>
      <c r="BK12" s="42" t="n">
        <v>0.03</v>
      </c>
      <c r="BL12" s="42" t="n">
        <v>0</v>
      </c>
      <c r="BM12" s="42" t="n">
        <v>0</v>
      </c>
      <c r="BN12" s="42" t="n">
        <v>0</v>
      </c>
      <c r="BO12" s="42" t="n">
        <v>0</v>
      </c>
      <c r="BP12" s="42" t="n">
        <v>0</v>
      </c>
      <c r="BQ12" s="42" t="n">
        <v>0</v>
      </c>
      <c r="BR12" s="42" t="n">
        <v>0</v>
      </c>
      <c r="BS12" s="42" t="n">
        <v>0.02</v>
      </c>
      <c r="BT12" s="42" t="n">
        <v>0</v>
      </c>
      <c r="BU12" s="42" t="n">
        <v>0</v>
      </c>
      <c r="BV12" s="42" t="n">
        <v>0.1</v>
      </c>
      <c r="BW12" s="42" t="n">
        <v>0.02</v>
      </c>
      <c r="BX12" s="42" t="n">
        <v>0</v>
      </c>
      <c r="BY12" s="42" t="n">
        <v>0</v>
      </c>
      <c r="BZ12" s="42" t="n">
        <v>0</v>
      </c>
      <c r="CA12" s="42" t="n">
        <v>0</v>
      </c>
      <c r="CB12" s="42" t="n">
        <v>9.4</v>
      </c>
      <c r="CC12" s="43"/>
      <c r="CD12" s="43"/>
      <c r="CE12" s="42" t="n">
        <v>0.17</v>
      </c>
      <c r="CF12" s="42"/>
      <c r="CG12" s="42" t="n">
        <v>2</v>
      </c>
      <c r="CH12" s="42" t="n">
        <v>2</v>
      </c>
      <c r="CI12" s="42" t="n">
        <v>2</v>
      </c>
      <c r="CJ12" s="42" t="n">
        <v>380</v>
      </c>
      <c r="CK12" s="42" t="n">
        <v>146.4</v>
      </c>
      <c r="CL12" s="42" t="n">
        <v>263.2</v>
      </c>
      <c r="CM12" s="42" t="n">
        <v>3.8</v>
      </c>
      <c r="CN12" s="42" t="n">
        <v>3.16</v>
      </c>
      <c r="CO12" s="42" t="n">
        <v>3.48</v>
      </c>
      <c r="CP12" s="42" t="n">
        <v>0</v>
      </c>
      <c r="CQ12" s="42" t="n">
        <v>0</v>
      </c>
    </row>
    <row r="13" customFormat="false" ht="14.4" hidden="false" customHeight="false" outlineLevel="0" collapsed="false">
      <c r="A13" s="33" t="str">
        <f aca="false">"-"</f>
        <v>-</v>
      </c>
      <c r="B13" s="38" t="s">
        <v>110</v>
      </c>
      <c r="C13" s="35" t="str">
        <f aca="false">"100"</f>
        <v>100</v>
      </c>
      <c r="D13" s="35" t="n">
        <v>0.4</v>
      </c>
      <c r="E13" s="35" t="n">
        <v>0</v>
      </c>
      <c r="F13" s="35" t="n">
        <v>0.4</v>
      </c>
      <c r="G13" s="35" t="n">
        <v>0.4</v>
      </c>
      <c r="H13" s="35" t="n">
        <v>11.6</v>
      </c>
      <c r="I13" s="36" t="n">
        <v>48.68</v>
      </c>
      <c r="J13" s="44" t="n">
        <v>0.1</v>
      </c>
      <c r="K13" s="45" t="n">
        <v>0</v>
      </c>
      <c r="L13" s="45" t="n">
        <v>0</v>
      </c>
      <c r="M13" s="45" t="n">
        <v>0</v>
      </c>
      <c r="N13" s="45" t="n">
        <v>9</v>
      </c>
      <c r="O13" s="45" t="n">
        <v>0.8</v>
      </c>
      <c r="P13" s="45" t="n">
        <v>1.8</v>
      </c>
      <c r="Q13" s="45" t="n">
        <v>0</v>
      </c>
      <c r="R13" s="45" t="n">
        <v>0</v>
      </c>
      <c r="S13" s="45" t="n">
        <v>0.8</v>
      </c>
      <c r="T13" s="45" t="n">
        <v>0.5</v>
      </c>
      <c r="U13" s="45" t="n">
        <v>26</v>
      </c>
      <c r="V13" s="45" t="n">
        <v>278</v>
      </c>
      <c r="W13" s="45" t="n">
        <v>16</v>
      </c>
      <c r="X13" s="45" t="n">
        <v>9</v>
      </c>
      <c r="Y13" s="45" t="n">
        <v>11</v>
      </c>
      <c r="Z13" s="45" t="n">
        <v>2.2</v>
      </c>
      <c r="AA13" s="45" t="n">
        <v>0</v>
      </c>
      <c r="AB13" s="45" t="n">
        <v>30</v>
      </c>
      <c r="AC13" s="45" t="n">
        <v>5</v>
      </c>
      <c r="AD13" s="45" t="n">
        <v>0.2</v>
      </c>
      <c r="AE13" s="45" t="n">
        <v>0.03</v>
      </c>
      <c r="AF13" s="45" t="n">
        <v>0.02</v>
      </c>
      <c r="AG13" s="45" t="n">
        <v>0.3</v>
      </c>
      <c r="AH13" s="45" t="n">
        <v>0.4</v>
      </c>
      <c r="AI13" s="45" t="n">
        <v>10</v>
      </c>
      <c r="AJ13" s="27" t="n">
        <v>0</v>
      </c>
      <c r="AK13" s="27" t="n">
        <v>12</v>
      </c>
      <c r="AL13" s="27" t="n">
        <v>13</v>
      </c>
      <c r="AM13" s="27" t="n">
        <v>19</v>
      </c>
      <c r="AN13" s="27" t="n">
        <v>18</v>
      </c>
      <c r="AO13" s="27" t="n">
        <v>3</v>
      </c>
      <c r="AP13" s="27" t="n">
        <v>11</v>
      </c>
      <c r="AQ13" s="27" t="n">
        <v>3</v>
      </c>
      <c r="AR13" s="27" t="n">
        <v>9</v>
      </c>
      <c r="AS13" s="27" t="n">
        <v>17</v>
      </c>
      <c r="AT13" s="27" t="n">
        <v>10</v>
      </c>
      <c r="AU13" s="27" t="n">
        <v>78</v>
      </c>
      <c r="AV13" s="27" t="n">
        <v>7</v>
      </c>
      <c r="AW13" s="27" t="n">
        <v>14</v>
      </c>
      <c r="AX13" s="27" t="n">
        <v>42</v>
      </c>
      <c r="AY13" s="27" t="n">
        <v>0</v>
      </c>
      <c r="AZ13" s="27" t="n">
        <v>13</v>
      </c>
      <c r="BA13" s="27" t="n">
        <v>16</v>
      </c>
      <c r="BB13" s="27" t="n">
        <v>6</v>
      </c>
      <c r="BC13" s="27" t="n">
        <v>5</v>
      </c>
      <c r="BD13" s="27" t="n">
        <v>0</v>
      </c>
      <c r="BE13" s="27" t="n">
        <v>0</v>
      </c>
      <c r="BF13" s="27" t="n">
        <v>0</v>
      </c>
      <c r="BG13" s="27" t="n">
        <v>0</v>
      </c>
      <c r="BH13" s="27" t="n">
        <v>0</v>
      </c>
      <c r="BI13" s="27" t="n">
        <v>0</v>
      </c>
      <c r="BJ13" s="27" t="n">
        <v>0</v>
      </c>
      <c r="BK13" s="27" t="n">
        <v>0</v>
      </c>
      <c r="BL13" s="27" t="n">
        <v>0</v>
      </c>
      <c r="BM13" s="27" t="n">
        <v>0</v>
      </c>
      <c r="BN13" s="27" t="n">
        <v>0</v>
      </c>
      <c r="BO13" s="27" t="n">
        <v>0</v>
      </c>
      <c r="BP13" s="27" t="n">
        <v>0</v>
      </c>
      <c r="BQ13" s="27" t="n">
        <v>0</v>
      </c>
      <c r="BR13" s="27" t="n">
        <v>0</v>
      </c>
      <c r="BS13" s="27" t="n">
        <v>0</v>
      </c>
      <c r="BT13" s="27" t="n">
        <v>0</v>
      </c>
      <c r="BU13" s="27" t="n">
        <v>0</v>
      </c>
      <c r="BV13" s="27" t="n">
        <v>0</v>
      </c>
      <c r="BW13" s="27" t="n">
        <v>0</v>
      </c>
      <c r="BX13" s="27" t="n">
        <v>0</v>
      </c>
      <c r="BY13" s="27" t="n">
        <v>0</v>
      </c>
      <c r="BZ13" s="27" t="n">
        <v>0</v>
      </c>
      <c r="CA13" s="27" t="n">
        <v>0</v>
      </c>
      <c r="CB13" s="27" t="n">
        <v>86.3</v>
      </c>
      <c r="CC13" s="46"/>
      <c r="CD13" s="46"/>
      <c r="CE13" s="27" t="n">
        <v>5</v>
      </c>
      <c r="CF13" s="27"/>
      <c r="CG13" s="27" t="n">
        <v>2</v>
      </c>
      <c r="CH13" s="27" t="n">
        <v>2</v>
      </c>
      <c r="CI13" s="27" t="n">
        <v>2</v>
      </c>
      <c r="CJ13" s="27" t="n">
        <v>150</v>
      </c>
      <c r="CK13" s="27" t="n">
        <v>150</v>
      </c>
      <c r="CL13" s="27" t="n">
        <v>150</v>
      </c>
      <c r="CM13" s="27" t="n">
        <v>46.8</v>
      </c>
      <c r="CN13" s="27" t="n">
        <v>46.8</v>
      </c>
      <c r="CO13" s="27" t="n">
        <v>46.8</v>
      </c>
      <c r="CP13" s="27" t="n">
        <v>0</v>
      </c>
      <c r="CQ13" s="27" t="n">
        <v>0</v>
      </c>
    </row>
    <row r="14" customFormat="false" ht="14.4" hidden="false" customHeight="false" outlineLevel="0" collapsed="false">
      <c r="A14" s="47"/>
      <c r="B14" s="48" t="s">
        <v>111</v>
      </c>
      <c r="C14" s="49"/>
      <c r="D14" s="49" t="n">
        <f aca="false">SUM(D9:D13)</f>
        <v>16.03</v>
      </c>
      <c r="E14" s="49" t="n">
        <f aca="false">SUM(E9:E13)</f>
        <v>9.17</v>
      </c>
      <c r="F14" s="49" t="n">
        <f aca="false">SUM(F9:F13)</f>
        <v>18.54</v>
      </c>
      <c r="G14" s="49" t="n">
        <f aca="false">SUM(G9:G13)</f>
        <v>1.57</v>
      </c>
      <c r="H14" s="49" t="n">
        <f aca="false">SUM(H9:H13)</f>
        <v>78.69</v>
      </c>
      <c r="I14" s="50" t="n">
        <f aca="false">SUM(I9:I13)</f>
        <v>538.694529280556</v>
      </c>
      <c r="J14" s="51" t="n">
        <v>11.47</v>
      </c>
      <c r="K14" s="51" t="n">
        <v>0.25</v>
      </c>
      <c r="L14" s="51" t="n">
        <v>0</v>
      </c>
      <c r="M14" s="51" t="n">
        <v>0</v>
      </c>
      <c r="N14" s="51" t="n">
        <v>33.57</v>
      </c>
      <c r="O14" s="51" t="n">
        <v>40.79</v>
      </c>
      <c r="P14" s="51" t="n">
        <v>4.32</v>
      </c>
      <c r="Q14" s="51" t="n">
        <v>0</v>
      </c>
      <c r="R14" s="51" t="n">
        <v>0</v>
      </c>
      <c r="S14" s="51" t="n">
        <v>1.45</v>
      </c>
      <c r="T14" s="51" t="n">
        <v>4.53</v>
      </c>
      <c r="U14" s="51" t="n">
        <v>587.42</v>
      </c>
      <c r="V14" s="51" t="n">
        <v>656.21</v>
      </c>
      <c r="W14" s="51" t="n">
        <v>380.42</v>
      </c>
      <c r="X14" s="51" t="n">
        <v>66.08</v>
      </c>
      <c r="Y14" s="51" t="n">
        <v>327.92</v>
      </c>
      <c r="Z14" s="51" t="n">
        <v>3.73</v>
      </c>
      <c r="AA14" s="51" t="n">
        <v>94.96</v>
      </c>
      <c r="AB14" s="51" t="n">
        <v>101.58</v>
      </c>
      <c r="AC14" s="51" t="n">
        <v>130.19</v>
      </c>
      <c r="AD14" s="51" t="n">
        <v>0.74</v>
      </c>
      <c r="AE14" s="51" t="n">
        <v>0.18</v>
      </c>
      <c r="AF14" s="51" t="n">
        <v>0.36</v>
      </c>
      <c r="AG14" s="51" t="n">
        <v>0.98</v>
      </c>
      <c r="AH14" s="51" t="n">
        <v>4.32</v>
      </c>
      <c r="AI14" s="51" t="n">
        <v>11.15</v>
      </c>
      <c r="AJ14" s="52" t="n">
        <v>0</v>
      </c>
      <c r="AK14" s="52" t="n">
        <v>837.89</v>
      </c>
      <c r="AL14" s="52" t="n">
        <v>759.42</v>
      </c>
      <c r="AM14" s="52" t="n">
        <v>1402.23</v>
      </c>
      <c r="AN14" s="52" t="n">
        <v>835.6</v>
      </c>
      <c r="AO14" s="52" t="n">
        <v>333.81</v>
      </c>
      <c r="AP14" s="52" t="n">
        <v>588.42</v>
      </c>
      <c r="AQ14" s="52" t="n">
        <v>259.08</v>
      </c>
      <c r="AR14" s="52" t="n">
        <v>805.61</v>
      </c>
      <c r="AS14" s="52" t="n">
        <v>438.12</v>
      </c>
      <c r="AT14" s="52" t="n">
        <v>428.13</v>
      </c>
      <c r="AU14" s="52" t="n">
        <v>623.53</v>
      </c>
      <c r="AV14" s="52" t="n">
        <v>230.51</v>
      </c>
      <c r="AW14" s="52" t="n">
        <v>320.2</v>
      </c>
      <c r="AX14" s="52" t="n">
        <v>2256.19</v>
      </c>
      <c r="AY14" s="52" t="n">
        <v>0</v>
      </c>
      <c r="AZ14" s="52" t="n">
        <v>866.39</v>
      </c>
      <c r="BA14" s="52" t="n">
        <v>479.55</v>
      </c>
      <c r="BB14" s="52" t="n">
        <v>742.56</v>
      </c>
      <c r="BC14" s="52" t="n">
        <v>211.35</v>
      </c>
      <c r="BD14" s="52" t="n">
        <v>0.29</v>
      </c>
      <c r="BE14" s="52" t="n">
        <v>0.14</v>
      </c>
      <c r="BF14" s="52" t="n">
        <v>0.12</v>
      </c>
      <c r="BG14" s="52" t="n">
        <v>0.29</v>
      </c>
      <c r="BH14" s="52" t="n">
        <v>0.34</v>
      </c>
      <c r="BI14" s="52" t="n">
        <v>1.25</v>
      </c>
      <c r="BJ14" s="52" t="n">
        <v>0.05</v>
      </c>
      <c r="BK14" s="52" t="n">
        <v>3.31</v>
      </c>
      <c r="BL14" s="52" t="n">
        <v>0.01</v>
      </c>
      <c r="BM14" s="52" t="n">
        <v>0.93</v>
      </c>
      <c r="BN14" s="52" t="n">
        <v>0.02</v>
      </c>
      <c r="BO14" s="52" t="n">
        <v>0</v>
      </c>
      <c r="BP14" s="52" t="n">
        <v>0</v>
      </c>
      <c r="BQ14" s="52" t="n">
        <v>0.22</v>
      </c>
      <c r="BR14" s="52" t="n">
        <v>0.34</v>
      </c>
      <c r="BS14" s="52" t="n">
        <v>2.7</v>
      </c>
      <c r="BT14" s="52" t="n">
        <v>0</v>
      </c>
      <c r="BU14" s="52" t="n">
        <v>0</v>
      </c>
      <c r="BV14" s="52" t="n">
        <v>0.66</v>
      </c>
      <c r="BW14" s="52" t="n">
        <v>0.03</v>
      </c>
      <c r="BX14" s="52" t="n">
        <v>0</v>
      </c>
      <c r="BY14" s="52" t="n">
        <v>0</v>
      </c>
      <c r="BZ14" s="52" t="n">
        <v>0</v>
      </c>
      <c r="CA14" s="52" t="n">
        <v>0</v>
      </c>
      <c r="CB14" s="52" t="n">
        <v>484.29</v>
      </c>
      <c r="CC14" s="32"/>
      <c r="CD14" s="32"/>
      <c r="CE14" s="52" t="n">
        <v>111.89</v>
      </c>
      <c r="CF14" s="52"/>
      <c r="CG14" s="52" t="n">
        <v>48.73</v>
      </c>
      <c r="CH14" s="52" t="n">
        <v>23.86</v>
      </c>
      <c r="CI14" s="52" t="n">
        <v>36.29</v>
      </c>
      <c r="CJ14" s="52" t="n">
        <v>4317.05</v>
      </c>
      <c r="CK14" s="52" t="n">
        <v>2025.95</v>
      </c>
      <c r="CL14" s="52" t="n">
        <v>3171.5</v>
      </c>
      <c r="CM14" s="52" t="n">
        <v>129.27</v>
      </c>
      <c r="CN14" s="52" t="n">
        <v>88.86</v>
      </c>
      <c r="CO14" s="52" t="n">
        <v>109.07</v>
      </c>
      <c r="CP14" s="52" t="n">
        <v>15.13</v>
      </c>
      <c r="CQ14" s="52" t="n">
        <v>0.51</v>
      </c>
    </row>
    <row r="15" customFormat="false" ht="14.4" hidden="true" customHeight="false" outlineLevel="0" collapsed="false">
      <c r="A15" s="33"/>
      <c r="B15" s="38" t="s">
        <v>112</v>
      </c>
      <c r="C15" s="35"/>
      <c r="D15" s="35" t="n">
        <v>19.25</v>
      </c>
      <c r="E15" s="35" t="n">
        <v>0</v>
      </c>
      <c r="F15" s="35" t="n">
        <v>19.75</v>
      </c>
      <c r="G15" s="35" t="n">
        <v>0</v>
      </c>
      <c r="H15" s="35" t="n">
        <v>83.75</v>
      </c>
      <c r="I15" s="36" t="n">
        <v>587.5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175</v>
      </c>
      <c r="AD15" s="5" t="n">
        <v>0</v>
      </c>
      <c r="AE15" s="5" t="n">
        <v>0.3</v>
      </c>
      <c r="AF15" s="5" t="n">
        <v>0.35</v>
      </c>
      <c r="AI15" s="5" t="n">
        <v>15</v>
      </c>
      <c r="CI15" s="6" t="n">
        <v>0</v>
      </c>
      <c r="CL15" s="6" t="n">
        <v>0</v>
      </c>
      <c r="CO15" s="6" t="n">
        <v>0</v>
      </c>
    </row>
    <row r="16" customFormat="false" ht="14.4" hidden="true" customHeight="false" outlineLevel="0" collapsed="false">
      <c r="A16" s="33"/>
      <c r="B16" s="38" t="s">
        <v>113</v>
      </c>
      <c r="C16" s="35"/>
      <c r="D16" s="35" t="n">
        <f aca="false">D14-D15</f>
        <v>-3.22</v>
      </c>
      <c r="E16" s="35" t="n">
        <f aca="false">E14-E15</f>
        <v>9.17</v>
      </c>
      <c r="F16" s="35" t="n">
        <f aca="false">F14-F15</f>
        <v>-1.21</v>
      </c>
      <c r="G16" s="35" t="n">
        <f aca="false">G14-G15</f>
        <v>1.57</v>
      </c>
      <c r="H16" s="35" t="n">
        <f aca="false">H14-H15</f>
        <v>-5.06</v>
      </c>
      <c r="I16" s="36" t="n">
        <f aca="false">I14-I15</f>
        <v>-48.8054707194444</v>
      </c>
      <c r="V16" s="5" t="n">
        <f aca="false">V14-V15</f>
        <v>656.21</v>
      </c>
      <c r="W16" s="5" t="n">
        <f aca="false">W14-W15</f>
        <v>380.42</v>
      </c>
      <c r="X16" s="5" t="n">
        <f aca="false">X14-X15</f>
        <v>66.08</v>
      </c>
      <c r="Y16" s="5" t="n">
        <f aca="false">Y14-Y15</f>
        <v>327.92</v>
      </c>
      <c r="Z16" s="5" t="n">
        <f aca="false">Z14-Z15</f>
        <v>3.73</v>
      </c>
      <c r="AA16" s="5" t="n">
        <f aca="false">AA14-AA15</f>
        <v>94.96</v>
      </c>
      <c r="AB16" s="5" t="n">
        <f aca="false">AB14-AB15</f>
        <v>101.58</v>
      </c>
      <c r="AC16" s="5" t="n">
        <f aca="false">AC14-AC15</f>
        <v>-44.81</v>
      </c>
      <c r="AD16" s="5" t="n">
        <f aca="false">AD14-AD15</f>
        <v>0.74</v>
      </c>
      <c r="AE16" s="5" t="n">
        <f aca="false">AE14-AE15</f>
        <v>-0.12</v>
      </c>
      <c r="AF16" s="5" t="n">
        <f aca="false">AF14-AF15</f>
        <v>0.01</v>
      </c>
      <c r="AI16" s="5" t="n">
        <f aca="false">AI14-AI15</f>
        <v>-3.85</v>
      </c>
      <c r="CI16" s="6" t="n">
        <f aca="false">CI14-CI15</f>
        <v>36.29</v>
      </c>
      <c r="CL16" s="6" t="n">
        <f aca="false">CL14-CL15</f>
        <v>3171.5</v>
      </c>
      <c r="CO16" s="6" t="n">
        <f aca="false">CO14-CO15</f>
        <v>109.07</v>
      </c>
    </row>
    <row r="17" customFormat="false" ht="14.4" hidden="true" customHeight="false" outlineLevel="0" collapsed="false">
      <c r="A17" s="33"/>
      <c r="B17" s="38" t="s">
        <v>114</v>
      </c>
      <c r="C17" s="35"/>
      <c r="D17" s="35" t="n">
        <v>12</v>
      </c>
      <c r="E17" s="35"/>
      <c r="F17" s="35" t="n">
        <v>32</v>
      </c>
      <c r="G17" s="35"/>
      <c r="H17" s="35" t="n">
        <v>56</v>
      </c>
      <c r="I17" s="36"/>
    </row>
    <row r="18" customFormat="false" ht="14.4" hidden="false" customHeight="false" outlineLevel="0" collapsed="false">
      <c r="A18" s="33"/>
      <c r="B18" s="34" t="s">
        <v>173</v>
      </c>
      <c r="C18" s="35"/>
      <c r="D18" s="35"/>
      <c r="E18" s="35"/>
      <c r="F18" s="35"/>
      <c r="G18" s="35"/>
      <c r="H18" s="35"/>
      <c r="I18" s="36"/>
    </row>
    <row r="19" customFormat="false" ht="14.4" hidden="false" customHeight="false" outlineLevel="0" collapsed="false">
      <c r="A19" s="33" t="str">
        <f aca="false">" 245/1"</f>
        <v> 245/1</v>
      </c>
      <c r="B19" s="38" t="s">
        <v>122</v>
      </c>
      <c r="C19" s="35" t="str">
        <f aca="false">"30"</f>
        <v>30</v>
      </c>
      <c r="D19" s="35" t="n">
        <v>0.23</v>
      </c>
      <c r="E19" s="35" t="n">
        <v>0</v>
      </c>
      <c r="F19" s="35" t="n">
        <v>0.25</v>
      </c>
      <c r="G19" s="35" t="n">
        <v>0.28</v>
      </c>
      <c r="H19" s="35" t="n">
        <v>0.98</v>
      </c>
      <c r="I19" s="36" t="n">
        <v>6.45713175</v>
      </c>
    </row>
    <row r="20" customFormat="false" ht="15.6" hidden="false" customHeight="true" outlineLevel="0" collapsed="false">
      <c r="A20" s="33" t="s">
        <v>174</v>
      </c>
      <c r="B20" s="38" t="s">
        <v>175</v>
      </c>
      <c r="C20" s="35" t="str">
        <f aca="false">"250"</f>
        <v>250</v>
      </c>
      <c r="D20" s="35" t="n">
        <v>5.54</v>
      </c>
      <c r="E20" s="35" t="n">
        <v>0</v>
      </c>
      <c r="F20" s="35" t="n">
        <v>5.56</v>
      </c>
      <c r="G20" s="35" t="n">
        <v>5.56</v>
      </c>
      <c r="H20" s="35" t="n">
        <v>24.31</v>
      </c>
      <c r="I20" s="36" t="n">
        <v>164.05552</v>
      </c>
    </row>
    <row r="21" customFormat="false" ht="14.4" hidden="false" customHeight="false" outlineLevel="0" collapsed="false">
      <c r="A21" s="33" t="str">
        <f aca="false">"25/8"</f>
        <v>25/8</v>
      </c>
      <c r="B21" s="38" t="s">
        <v>234</v>
      </c>
      <c r="C21" s="35" t="str">
        <f aca="false">"100"</f>
        <v>100</v>
      </c>
      <c r="D21" s="35" t="n">
        <v>9.06</v>
      </c>
      <c r="E21" s="35" t="n">
        <v>11.95</v>
      </c>
      <c r="F21" s="35" t="n">
        <v>13.19</v>
      </c>
      <c r="G21" s="35" t="n">
        <v>1.76</v>
      </c>
      <c r="H21" s="35" t="n">
        <v>12.9</v>
      </c>
      <c r="I21" s="36" t="n">
        <v>259.7162</v>
      </c>
    </row>
    <row r="22" customFormat="false" ht="14.4" hidden="false" customHeight="false" outlineLevel="0" collapsed="false">
      <c r="A22" s="33" t="s">
        <v>177</v>
      </c>
      <c r="B22" s="38" t="s">
        <v>178</v>
      </c>
      <c r="C22" s="35" t="str">
        <f aca="false">"150"</f>
        <v>150</v>
      </c>
      <c r="D22" s="35" t="n">
        <v>6.09</v>
      </c>
      <c r="E22" s="35" t="n">
        <v>0.03</v>
      </c>
      <c r="F22" s="35" t="n">
        <v>4.23</v>
      </c>
      <c r="G22" s="35" t="n">
        <v>0</v>
      </c>
      <c r="H22" s="35" t="n">
        <v>6.2</v>
      </c>
      <c r="I22" s="36" t="n">
        <v>75.25785</v>
      </c>
    </row>
    <row r="23" customFormat="false" ht="14.4" hidden="false" customHeight="false" outlineLevel="0" collapsed="false">
      <c r="A23" s="33" t="s">
        <v>179</v>
      </c>
      <c r="B23" s="38" t="s">
        <v>180</v>
      </c>
      <c r="C23" s="35" t="str">
        <f aca="false">"200"</f>
        <v>200</v>
      </c>
      <c r="D23" s="35" t="n">
        <v>0.72</v>
      </c>
      <c r="E23" s="35" t="n">
        <v>0</v>
      </c>
      <c r="F23" s="35" t="n">
        <v>0.03</v>
      </c>
      <c r="G23" s="35" t="n">
        <v>0.03</v>
      </c>
      <c r="H23" s="35" t="n">
        <v>23.24</v>
      </c>
      <c r="I23" s="36" t="n">
        <v>88.18959</v>
      </c>
      <c r="J23" s="40" t="n">
        <v>0.03</v>
      </c>
      <c r="K23" s="41" t="n">
        <v>0.16</v>
      </c>
      <c r="L23" s="41" t="n">
        <v>0</v>
      </c>
      <c r="M23" s="41" t="n">
        <v>0</v>
      </c>
      <c r="N23" s="41" t="n">
        <v>0.97</v>
      </c>
      <c r="O23" s="41" t="n">
        <v>0.08</v>
      </c>
      <c r="P23" s="41" t="n">
        <v>0.39</v>
      </c>
      <c r="Q23" s="41" t="n">
        <v>0</v>
      </c>
      <c r="R23" s="41" t="n">
        <v>0</v>
      </c>
      <c r="S23" s="41" t="n">
        <v>0.24</v>
      </c>
      <c r="T23" s="41" t="n">
        <v>0.37</v>
      </c>
      <c r="U23" s="41" t="n">
        <v>59.07</v>
      </c>
      <c r="V23" s="41" t="n">
        <v>77.31</v>
      </c>
      <c r="W23" s="41" t="n">
        <v>4.67</v>
      </c>
      <c r="X23" s="41" t="n">
        <v>5.4</v>
      </c>
      <c r="Y23" s="41" t="n">
        <v>7.09</v>
      </c>
      <c r="Z23" s="41" t="n">
        <v>0.24</v>
      </c>
      <c r="AA23" s="41" t="n">
        <v>0</v>
      </c>
      <c r="AB23" s="41" t="n">
        <v>201</v>
      </c>
      <c r="AC23" s="41" t="n">
        <v>41.78</v>
      </c>
      <c r="AD23" s="41" t="n">
        <v>0.32</v>
      </c>
      <c r="AE23" s="41" t="n">
        <v>0.01</v>
      </c>
      <c r="AF23" s="41" t="n">
        <v>0.01</v>
      </c>
      <c r="AG23" s="41" t="n">
        <v>0.12</v>
      </c>
      <c r="AH23" s="41" t="n">
        <v>0.21</v>
      </c>
      <c r="AI23" s="41" t="n">
        <v>3.1</v>
      </c>
      <c r="AJ23" s="42" t="n">
        <v>0</v>
      </c>
      <c r="AK23" s="42" t="n">
        <v>6.77</v>
      </c>
      <c r="AL23" s="42" t="n">
        <v>7.33</v>
      </c>
      <c r="AM23" s="42" t="n">
        <v>10.15</v>
      </c>
      <c r="AN23" s="42" t="n">
        <v>11.28</v>
      </c>
      <c r="AO23" s="42" t="n">
        <v>1.97</v>
      </c>
      <c r="AP23" s="42" t="n">
        <v>8.18</v>
      </c>
      <c r="AQ23" s="42" t="n">
        <v>2.26</v>
      </c>
      <c r="AR23" s="42" t="n">
        <v>7.05</v>
      </c>
      <c r="AS23" s="42" t="n">
        <v>7.62</v>
      </c>
      <c r="AT23" s="42" t="n">
        <v>6.49</v>
      </c>
      <c r="AU23" s="42" t="n">
        <v>38.92</v>
      </c>
      <c r="AV23" s="42" t="n">
        <v>4.51</v>
      </c>
      <c r="AW23" s="42" t="n">
        <v>5.64</v>
      </c>
      <c r="AX23" s="42" t="n">
        <v>144.95</v>
      </c>
      <c r="AY23" s="42" t="n">
        <v>0</v>
      </c>
      <c r="AZ23" s="42" t="n">
        <v>5.36</v>
      </c>
      <c r="BA23" s="42" t="n">
        <v>7.33</v>
      </c>
      <c r="BB23" s="42" t="n">
        <v>7.05</v>
      </c>
      <c r="BC23" s="42" t="n">
        <v>1.41</v>
      </c>
      <c r="BD23" s="42" t="n">
        <v>0</v>
      </c>
      <c r="BE23" s="42" t="n">
        <v>0</v>
      </c>
      <c r="BF23" s="42" t="n">
        <v>0</v>
      </c>
      <c r="BG23" s="42" t="n">
        <v>0</v>
      </c>
      <c r="BH23" s="42" t="n">
        <v>0</v>
      </c>
      <c r="BI23" s="42" t="n">
        <v>0</v>
      </c>
      <c r="BJ23" s="42" t="n">
        <v>0</v>
      </c>
      <c r="BK23" s="42" t="n">
        <v>0.01</v>
      </c>
      <c r="BL23" s="42" t="n">
        <v>0</v>
      </c>
      <c r="BM23" s="42" t="n">
        <v>0.01</v>
      </c>
      <c r="BN23" s="42" t="n">
        <v>0</v>
      </c>
      <c r="BO23" s="42" t="n">
        <v>0</v>
      </c>
      <c r="BP23" s="42" t="n">
        <v>0</v>
      </c>
      <c r="BQ23" s="42" t="n">
        <v>0</v>
      </c>
      <c r="BR23" s="42" t="n">
        <v>0</v>
      </c>
      <c r="BS23" s="42" t="n">
        <v>0.07</v>
      </c>
      <c r="BT23" s="42" t="n">
        <v>0</v>
      </c>
      <c r="BU23" s="42" t="n">
        <v>0</v>
      </c>
      <c r="BV23" s="42" t="n">
        <v>0.15</v>
      </c>
      <c r="BW23" s="42" t="n">
        <v>0</v>
      </c>
      <c r="BX23" s="42" t="n">
        <v>0</v>
      </c>
      <c r="BY23" s="42" t="n">
        <v>0</v>
      </c>
      <c r="BZ23" s="42" t="n">
        <v>0</v>
      </c>
      <c r="CA23" s="42" t="n">
        <v>0</v>
      </c>
      <c r="CB23" s="42" t="n">
        <v>27.81</v>
      </c>
      <c r="CC23" s="43"/>
      <c r="CD23" s="43"/>
      <c r="CE23" s="42" t="n">
        <v>33.5</v>
      </c>
      <c r="CF23" s="42"/>
      <c r="CG23" s="42" t="n">
        <v>6.62</v>
      </c>
      <c r="CH23" s="42" t="n">
        <v>3.62</v>
      </c>
      <c r="CI23" s="42" t="n">
        <v>5.12</v>
      </c>
      <c r="CJ23" s="42" t="n">
        <v>255.5</v>
      </c>
      <c r="CK23" s="42" t="n">
        <v>60.5</v>
      </c>
      <c r="CL23" s="42" t="n">
        <v>158</v>
      </c>
      <c r="CM23" s="42" t="n">
        <v>0.21</v>
      </c>
      <c r="CN23" s="42" t="n">
        <v>0.08</v>
      </c>
      <c r="CO23" s="42" t="n">
        <v>0.14</v>
      </c>
      <c r="CP23" s="42" t="n">
        <v>0</v>
      </c>
      <c r="CQ23" s="42" t="n">
        <v>0.15</v>
      </c>
    </row>
    <row r="24" customFormat="false" ht="16.2" hidden="false" customHeight="true" outlineLevel="0" collapsed="false">
      <c r="A24" s="33" t="str">
        <f aca="false">""</f>
        <v/>
      </c>
      <c r="B24" s="38" t="s">
        <v>130</v>
      </c>
      <c r="C24" s="35" t="str">
        <f aca="false">"30"</f>
        <v>30</v>
      </c>
      <c r="D24" s="35" t="n">
        <v>2.7</v>
      </c>
      <c r="E24" s="35" t="n">
        <v>0</v>
      </c>
      <c r="F24" s="35" t="n">
        <v>0.9</v>
      </c>
      <c r="G24" s="35" t="n">
        <v>0</v>
      </c>
      <c r="H24" s="35" t="n">
        <v>16.14</v>
      </c>
      <c r="I24" s="36" t="n">
        <v>80.295</v>
      </c>
      <c r="J24" s="40" t="n">
        <v>6.9</v>
      </c>
      <c r="K24" s="41" t="n">
        <v>0.12</v>
      </c>
      <c r="L24" s="41" t="n">
        <v>0</v>
      </c>
      <c r="M24" s="41" t="n">
        <v>0</v>
      </c>
      <c r="N24" s="41" t="n">
        <v>4.09</v>
      </c>
      <c r="O24" s="41" t="n">
        <v>6.49</v>
      </c>
      <c r="P24" s="41" t="n">
        <v>1.05</v>
      </c>
      <c r="Q24" s="41" t="n">
        <v>0</v>
      </c>
      <c r="R24" s="41" t="n">
        <v>0</v>
      </c>
      <c r="S24" s="41" t="n">
        <v>0.12</v>
      </c>
      <c r="T24" s="41" t="n">
        <v>2.06</v>
      </c>
      <c r="U24" s="41" t="n">
        <v>348.93</v>
      </c>
      <c r="V24" s="41" t="n">
        <v>209.51</v>
      </c>
      <c r="W24" s="41" t="n">
        <v>68.87</v>
      </c>
      <c r="X24" s="41" t="n">
        <v>21.34</v>
      </c>
      <c r="Y24" s="41" t="n">
        <v>148.29</v>
      </c>
      <c r="Z24" s="41" t="n">
        <v>1.7</v>
      </c>
      <c r="AA24" s="41" t="n">
        <v>29.88</v>
      </c>
      <c r="AB24" s="41" t="n">
        <v>19.06</v>
      </c>
      <c r="AC24" s="41" t="n">
        <v>33.4</v>
      </c>
      <c r="AD24" s="41" t="n">
        <v>0.45</v>
      </c>
      <c r="AE24" s="41" t="n">
        <v>0.07</v>
      </c>
      <c r="AF24" s="41" t="n">
        <v>0.15</v>
      </c>
      <c r="AG24" s="41" t="n">
        <v>2.43</v>
      </c>
      <c r="AH24" s="41" t="n">
        <v>4.82</v>
      </c>
      <c r="AI24" s="41" t="n">
        <v>2.69</v>
      </c>
      <c r="AJ24" s="42" t="n">
        <v>0</v>
      </c>
      <c r="AK24" s="42" t="n">
        <v>598.44</v>
      </c>
      <c r="AL24" s="42" t="n">
        <v>475.01</v>
      </c>
      <c r="AM24" s="42" t="n">
        <v>885.35</v>
      </c>
      <c r="AN24" s="42" t="n">
        <v>1331.86</v>
      </c>
      <c r="AO24" s="42" t="n">
        <v>254.31</v>
      </c>
      <c r="AP24" s="42" t="n">
        <v>461.48</v>
      </c>
      <c r="AQ24" s="42" t="n">
        <v>127.62</v>
      </c>
      <c r="AR24" s="42" t="n">
        <v>481.43</v>
      </c>
      <c r="AS24" s="42" t="n">
        <v>542.34</v>
      </c>
      <c r="AT24" s="42" t="n">
        <v>528.25</v>
      </c>
      <c r="AU24" s="42" t="n">
        <v>866.02</v>
      </c>
      <c r="AV24" s="42" t="n">
        <v>353.77</v>
      </c>
      <c r="AW24" s="42" t="n">
        <v>473.7</v>
      </c>
      <c r="AX24" s="42" t="n">
        <v>1735.48</v>
      </c>
      <c r="AY24" s="42" t="n">
        <v>136.13</v>
      </c>
      <c r="AZ24" s="42" t="n">
        <v>413.9</v>
      </c>
      <c r="BA24" s="42" t="n">
        <v>415.43</v>
      </c>
      <c r="BB24" s="42" t="n">
        <v>409.6</v>
      </c>
      <c r="BC24" s="42" t="n">
        <v>151.31</v>
      </c>
      <c r="BD24" s="42" t="n">
        <v>0.13</v>
      </c>
      <c r="BE24" s="42" t="n">
        <v>0.06</v>
      </c>
      <c r="BF24" s="42" t="n">
        <v>0.03</v>
      </c>
      <c r="BG24" s="42" t="n">
        <v>0.07</v>
      </c>
      <c r="BH24" s="42" t="n">
        <v>0.08</v>
      </c>
      <c r="BI24" s="42" t="n">
        <v>0.39</v>
      </c>
      <c r="BJ24" s="42" t="n">
        <v>0</v>
      </c>
      <c r="BK24" s="42" t="n">
        <v>1.07</v>
      </c>
      <c r="BL24" s="42" t="n">
        <v>0</v>
      </c>
      <c r="BM24" s="42" t="n">
        <v>0.33</v>
      </c>
      <c r="BN24" s="42" t="n">
        <v>0.01</v>
      </c>
      <c r="BO24" s="42" t="n">
        <v>0</v>
      </c>
      <c r="BP24" s="42" t="n">
        <v>0</v>
      </c>
      <c r="BQ24" s="42" t="n">
        <v>0.07</v>
      </c>
      <c r="BR24" s="42" t="n">
        <v>0.11</v>
      </c>
      <c r="BS24" s="42" t="n">
        <v>0.88</v>
      </c>
      <c r="BT24" s="42" t="n">
        <v>0</v>
      </c>
      <c r="BU24" s="42" t="n">
        <v>0</v>
      </c>
      <c r="BV24" s="42" t="n">
        <v>0.1</v>
      </c>
      <c r="BW24" s="42" t="n">
        <v>0.01</v>
      </c>
      <c r="BX24" s="42" t="n">
        <v>0</v>
      </c>
      <c r="BY24" s="42" t="n">
        <v>0</v>
      </c>
      <c r="BZ24" s="42" t="n">
        <v>0</v>
      </c>
      <c r="CA24" s="42" t="n">
        <v>0</v>
      </c>
      <c r="CB24" s="42" t="n">
        <v>95.88</v>
      </c>
      <c r="CC24" s="43"/>
      <c r="CD24" s="43"/>
      <c r="CE24" s="42" t="n">
        <v>33.06</v>
      </c>
      <c r="CF24" s="42"/>
      <c r="CG24" s="42" t="n">
        <v>41.38</v>
      </c>
      <c r="CH24" s="42" t="n">
        <v>21.7</v>
      </c>
      <c r="CI24" s="42" t="n">
        <v>31.54</v>
      </c>
      <c r="CJ24" s="42" t="n">
        <v>2302.21</v>
      </c>
      <c r="CK24" s="42" t="n">
        <v>1257.86</v>
      </c>
      <c r="CL24" s="42" t="n">
        <v>1780.04</v>
      </c>
      <c r="CM24" s="42" t="n">
        <v>23.11</v>
      </c>
      <c r="CN24" s="42" t="n">
        <v>11.75</v>
      </c>
      <c r="CO24" s="42" t="n">
        <v>17.46</v>
      </c>
      <c r="CP24" s="42" t="n">
        <v>0</v>
      </c>
      <c r="CQ24" s="42" t="n">
        <v>0.82</v>
      </c>
    </row>
    <row r="25" customFormat="false" ht="14.4" hidden="false" customHeight="false" outlineLevel="0" collapsed="false">
      <c r="A25" s="33" t="str">
        <f aca="false">"-"</f>
        <v>-</v>
      </c>
      <c r="B25" s="38" t="s">
        <v>109</v>
      </c>
      <c r="C25" s="35" t="str">
        <f aca="false">"30"</f>
        <v>30</v>
      </c>
      <c r="D25" s="35" t="n">
        <v>1.98</v>
      </c>
      <c r="E25" s="35" t="n">
        <v>0</v>
      </c>
      <c r="F25" s="35" t="n">
        <v>0.36</v>
      </c>
      <c r="G25" s="35" t="n">
        <v>0.36</v>
      </c>
      <c r="H25" s="35" t="n">
        <v>12.51</v>
      </c>
      <c r="I25" s="36" t="n">
        <v>58.014</v>
      </c>
      <c r="J25" s="40" t="n">
        <v>1.87</v>
      </c>
      <c r="K25" s="41" t="n">
        <v>0.08</v>
      </c>
      <c r="L25" s="41" t="n">
        <v>0</v>
      </c>
      <c r="M25" s="41" t="n">
        <v>0</v>
      </c>
      <c r="N25" s="41" t="n">
        <v>0.97</v>
      </c>
      <c r="O25" s="41" t="n">
        <v>31.42</v>
      </c>
      <c r="P25" s="41" t="n">
        <v>1.72</v>
      </c>
      <c r="Q25" s="41" t="n">
        <v>0</v>
      </c>
      <c r="R25" s="41" t="n">
        <v>0</v>
      </c>
      <c r="S25" s="41" t="n">
        <v>0</v>
      </c>
      <c r="T25" s="41" t="n">
        <v>0.68</v>
      </c>
      <c r="U25" s="41" t="n">
        <v>147.26</v>
      </c>
      <c r="V25" s="41" t="n">
        <v>56.22</v>
      </c>
      <c r="W25" s="41" t="n">
        <v>10.53</v>
      </c>
      <c r="X25" s="41" t="n">
        <v>7.17</v>
      </c>
      <c r="Y25" s="41" t="n">
        <v>39.83</v>
      </c>
      <c r="Z25" s="41" t="n">
        <v>0.73</v>
      </c>
      <c r="AA25" s="41" t="n">
        <v>9</v>
      </c>
      <c r="AB25" s="41" t="n">
        <v>9</v>
      </c>
      <c r="AC25" s="41" t="n">
        <v>16.88</v>
      </c>
      <c r="AD25" s="41" t="n">
        <v>0.8</v>
      </c>
      <c r="AE25" s="41" t="n">
        <v>0.06</v>
      </c>
      <c r="AF25" s="41" t="n">
        <v>0.02</v>
      </c>
      <c r="AG25" s="41" t="n">
        <v>0.49</v>
      </c>
      <c r="AH25" s="41" t="n">
        <v>1.49</v>
      </c>
      <c r="AI25" s="41" t="n">
        <v>0</v>
      </c>
      <c r="AJ25" s="42" t="n">
        <v>0</v>
      </c>
      <c r="AK25" s="42" t="n">
        <v>229.67</v>
      </c>
      <c r="AL25" s="42" t="n">
        <v>209.98</v>
      </c>
      <c r="AM25" s="42" t="n">
        <v>393.39</v>
      </c>
      <c r="AN25" s="42" t="n">
        <v>122.87</v>
      </c>
      <c r="AO25" s="42" t="n">
        <v>74.91</v>
      </c>
      <c r="AP25" s="42" t="n">
        <v>152.19</v>
      </c>
      <c r="AQ25" s="42" t="n">
        <v>49.94</v>
      </c>
      <c r="AR25" s="42" t="n">
        <v>244.06</v>
      </c>
      <c r="AS25" s="42" t="n">
        <v>161.39</v>
      </c>
      <c r="AT25" s="42" t="n">
        <v>194.59</v>
      </c>
      <c r="AU25" s="42" t="n">
        <v>166.92</v>
      </c>
      <c r="AV25" s="42" t="n">
        <v>98.07</v>
      </c>
      <c r="AW25" s="42" t="n">
        <v>170.55</v>
      </c>
      <c r="AX25" s="42" t="n">
        <v>1497.86</v>
      </c>
      <c r="AY25" s="42" t="n">
        <v>0</v>
      </c>
      <c r="AZ25" s="42" t="n">
        <v>471.98</v>
      </c>
      <c r="BA25" s="42" t="n">
        <v>244.48</v>
      </c>
      <c r="BB25" s="42" t="n">
        <v>122.77</v>
      </c>
      <c r="BC25" s="42" t="n">
        <v>97.19</v>
      </c>
      <c r="BD25" s="42" t="n">
        <v>0.09</v>
      </c>
      <c r="BE25" s="42" t="n">
        <v>0.04</v>
      </c>
      <c r="BF25" s="42" t="n">
        <v>0.02</v>
      </c>
      <c r="BG25" s="42" t="n">
        <v>0.05</v>
      </c>
      <c r="BH25" s="42" t="n">
        <v>0.06</v>
      </c>
      <c r="BI25" s="42" t="n">
        <v>0.26</v>
      </c>
      <c r="BJ25" s="42" t="n">
        <v>0</v>
      </c>
      <c r="BK25" s="42" t="n">
        <v>0.81</v>
      </c>
      <c r="BL25" s="42" t="n">
        <v>0</v>
      </c>
      <c r="BM25" s="42" t="n">
        <v>0.23</v>
      </c>
      <c r="BN25" s="42" t="n">
        <v>0</v>
      </c>
      <c r="BO25" s="42" t="n">
        <v>0</v>
      </c>
      <c r="BP25" s="42" t="n">
        <v>0</v>
      </c>
      <c r="BQ25" s="42" t="n">
        <v>0.05</v>
      </c>
      <c r="BR25" s="42" t="n">
        <v>0.08</v>
      </c>
      <c r="BS25" s="42" t="n">
        <v>0.6</v>
      </c>
      <c r="BT25" s="42" t="n">
        <v>0</v>
      </c>
      <c r="BU25" s="42" t="n">
        <v>0</v>
      </c>
      <c r="BV25" s="42" t="n">
        <v>0.24</v>
      </c>
      <c r="BW25" s="42" t="n">
        <v>0.01</v>
      </c>
      <c r="BX25" s="42" t="n">
        <v>0</v>
      </c>
      <c r="BY25" s="42" t="n">
        <v>0</v>
      </c>
      <c r="BZ25" s="42" t="n">
        <v>0</v>
      </c>
      <c r="CA25" s="42" t="n">
        <v>0</v>
      </c>
      <c r="CB25" s="42" t="n">
        <v>7.57</v>
      </c>
      <c r="CC25" s="43"/>
      <c r="CD25" s="43"/>
      <c r="CE25" s="42" t="n">
        <v>10.5</v>
      </c>
      <c r="CF25" s="42"/>
      <c r="CG25" s="42" t="n">
        <v>15.92</v>
      </c>
      <c r="CH25" s="42" t="n">
        <v>8.3</v>
      </c>
      <c r="CI25" s="42" t="n">
        <v>12.11</v>
      </c>
      <c r="CJ25" s="42" t="n">
        <v>369.83</v>
      </c>
      <c r="CK25" s="42" t="n">
        <v>365.4</v>
      </c>
      <c r="CL25" s="42" t="n">
        <v>367.62</v>
      </c>
      <c r="CM25" s="42" t="n">
        <v>9.36</v>
      </c>
      <c r="CN25" s="42" t="n">
        <v>4.76</v>
      </c>
      <c r="CO25" s="42" t="n">
        <v>7.06</v>
      </c>
      <c r="CP25" s="42" t="n">
        <v>0</v>
      </c>
      <c r="CQ25" s="42" t="n">
        <v>0.38</v>
      </c>
    </row>
    <row r="26" customFormat="false" ht="14.4" hidden="false" customHeight="false" outlineLevel="0" collapsed="false">
      <c r="A26" s="33" t="str">
        <f aca="false">"-"</f>
        <v>-</v>
      </c>
      <c r="B26" s="38" t="s">
        <v>110</v>
      </c>
      <c r="C26" s="35" t="str">
        <f aca="false">"100"</f>
        <v>100</v>
      </c>
      <c r="D26" s="35" t="n">
        <v>0.4</v>
      </c>
      <c r="E26" s="35" t="n">
        <v>0</v>
      </c>
      <c r="F26" s="35" t="n">
        <v>0.4</v>
      </c>
      <c r="G26" s="35" t="n">
        <v>0.4</v>
      </c>
      <c r="H26" s="35" t="n">
        <v>11.6</v>
      </c>
      <c r="I26" s="36" t="n">
        <v>48.68</v>
      </c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3"/>
      <c r="CD26" s="43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</row>
    <row r="27" customFormat="false" ht="14.4" hidden="false" customHeight="false" outlineLevel="0" collapsed="false">
      <c r="A27" s="47"/>
      <c r="B27" s="48" t="s">
        <v>182</v>
      </c>
      <c r="C27" s="49"/>
      <c r="D27" s="49" t="n">
        <f aca="false">SUM(D19:D26)</f>
        <v>26.72</v>
      </c>
      <c r="E27" s="49" t="n">
        <f aca="false">SUM(E19:E26)</f>
        <v>11.98</v>
      </c>
      <c r="F27" s="49" t="n">
        <f aca="false">SUM(F19:F26)</f>
        <v>24.92</v>
      </c>
      <c r="G27" s="49" t="n">
        <f aca="false">SUM(G19:G26)</f>
        <v>8.39</v>
      </c>
      <c r="H27" s="49" t="n">
        <f aca="false">SUM(H19:H26)</f>
        <v>107.88</v>
      </c>
      <c r="I27" s="50" t="n">
        <f aca="false">SUM(I19:I26)</f>
        <v>780.66529175</v>
      </c>
      <c r="J27" s="44" t="n">
        <v>0</v>
      </c>
      <c r="K27" s="45" t="n">
        <v>0</v>
      </c>
      <c r="L27" s="45" t="n">
        <v>0</v>
      </c>
      <c r="M27" s="45" t="n">
        <v>0</v>
      </c>
      <c r="N27" s="45" t="n">
        <v>0.72</v>
      </c>
      <c r="O27" s="45" t="n">
        <v>8.54</v>
      </c>
      <c r="P27" s="45" t="n">
        <v>1.5</v>
      </c>
      <c r="Q27" s="45" t="n">
        <v>0</v>
      </c>
      <c r="R27" s="45" t="n">
        <v>0</v>
      </c>
      <c r="S27" s="45" t="n">
        <v>0.06</v>
      </c>
      <c r="T27" s="45" t="n">
        <v>0.36</v>
      </c>
      <c r="U27" s="45" t="n">
        <v>68.6</v>
      </c>
      <c r="V27" s="45" t="n">
        <v>45</v>
      </c>
      <c r="W27" s="45" t="n">
        <v>6.8</v>
      </c>
      <c r="X27" s="45" t="n">
        <v>12.6</v>
      </c>
      <c r="Y27" s="45" t="n">
        <v>34.4</v>
      </c>
      <c r="Z27" s="45" t="n">
        <v>0.56</v>
      </c>
      <c r="AA27" s="45" t="n">
        <v>1.8</v>
      </c>
      <c r="AB27" s="45" t="n">
        <v>0</v>
      </c>
      <c r="AC27" s="45" t="n">
        <v>1.8</v>
      </c>
      <c r="AD27" s="45" t="n">
        <v>0.34</v>
      </c>
      <c r="AE27" s="45" t="n">
        <v>0.03</v>
      </c>
      <c r="AF27" s="45" t="n">
        <v>0.01</v>
      </c>
      <c r="AG27" s="45" t="n">
        <v>0.94</v>
      </c>
      <c r="AH27" s="45" t="n">
        <v>0.94</v>
      </c>
      <c r="AI27" s="45" t="n">
        <v>0</v>
      </c>
      <c r="AJ27" s="27" t="n">
        <v>0</v>
      </c>
      <c r="AK27" s="27" t="n">
        <v>0</v>
      </c>
      <c r="AL27" s="27" t="n">
        <v>0</v>
      </c>
      <c r="AM27" s="27" t="n">
        <v>0</v>
      </c>
      <c r="AN27" s="27" t="n">
        <v>0</v>
      </c>
      <c r="AO27" s="27" t="n">
        <v>0</v>
      </c>
      <c r="AP27" s="27" t="n">
        <v>0</v>
      </c>
      <c r="AQ27" s="27" t="n">
        <v>0</v>
      </c>
      <c r="AR27" s="27" t="n">
        <v>0</v>
      </c>
      <c r="AS27" s="27" t="n">
        <v>0</v>
      </c>
      <c r="AT27" s="27" t="n">
        <v>0</v>
      </c>
      <c r="AU27" s="27" t="n">
        <v>0</v>
      </c>
      <c r="AV27" s="27" t="n">
        <v>0</v>
      </c>
      <c r="AW27" s="27" t="n">
        <v>0</v>
      </c>
      <c r="AX27" s="27" t="n">
        <v>0</v>
      </c>
      <c r="AY27" s="27" t="n">
        <v>0</v>
      </c>
      <c r="AZ27" s="27" t="n">
        <v>0</v>
      </c>
      <c r="BA27" s="27" t="n">
        <v>0</v>
      </c>
      <c r="BB27" s="27" t="n">
        <v>0</v>
      </c>
      <c r="BC27" s="27" t="n">
        <v>0</v>
      </c>
      <c r="BD27" s="27" t="n">
        <v>0</v>
      </c>
      <c r="BE27" s="27" t="n">
        <v>0</v>
      </c>
      <c r="BF27" s="27" t="n">
        <v>0</v>
      </c>
      <c r="BG27" s="27" t="n">
        <v>0</v>
      </c>
      <c r="BH27" s="27" t="n">
        <v>0</v>
      </c>
      <c r="BI27" s="27" t="n">
        <v>0</v>
      </c>
      <c r="BJ27" s="27" t="n">
        <v>0</v>
      </c>
      <c r="BK27" s="27" t="n">
        <v>0</v>
      </c>
      <c r="BL27" s="27" t="n">
        <v>0</v>
      </c>
      <c r="BM27" s="27" t="n">
        <v>0</v>
      </c>
      <c r="BN27" s="27" t="n">
        <v>0</v>
      </c>
      <c r="BO27" s="27" t="n">
        <v>0</v>
      </c>
      <c r="BP27" s="27" t="n">
        <v>0</v>
      </c>
      <c r="BQ27" s="27" t="n">
        <v>0</v>
      </c>
      <c r="BR27" s="27" t="n">
        <v>0</v>
      </c>
      <c r="BS27" s="27" t="n">
        <v>0</v>
      </c>
      <c r="BT27" s="27" t="n">
        <v>0</v>
      </c>
      <c r="BU27" s="27" t="n">
        <v>0</v>
      </c>
      <c r="BV27" s="27" t="n">
        <v>0</v>
      </c>
      <c r="BW27" s="27" t="n">
        <v>0</v>
      </c>
      <c r="BX27" s="27" t="n">
        <v>0</v>
      </c>
      <c r="BY27" s="27" t="n">
        <v>0</v>
      </c>
      <c r="BZ27" s="27" t="n">
        <v>0</v>
      </c>
      <c r="CA27" s="27" t="n">
        <v>0</v>
      </c>
      <c r="CB27" s="27" t="n">
        <v>6.66</v>
      </c>
      <c r="CC27" s="46"/>
      <c r="CD27" s="46"/>
      <c r="CE27" s="27" t="n">
        <v>1.8</v>
      </c>
      <c r="CF27" s="27"/>
      <c r="CG27" s="27" t="n">
        <v>0</v>
      </c>
      <c r="CH27" s="27" t="n">
        <v>0</v>
      </c>
      <c r="CI27" s="27" t="n">
        <v>0</v>
      </c>
      <c r="CJ27" s="27" t="n">
        <v>0</v>
      </c>
      <c r="CK27" s="27" t="n">
        <v>0</v>
      </c>
      <c r="CL27" s="27" t="n">
        <v>0</v>
      </c>
      <c r="CM27" s="27" t="n">
        <v>0</v>
      </c>
      <c r="CN27" s="27" t="n">
        <v>0</v>
      </c>
      <c r="CO27" s="27" t="n">
        <v>0</v>
      </c>
      <c r="CP27" s="27" t="n">
        <v>0</v>
      </c>
      <c r="CQ27" s="27" t="n">
        <v>0</v>
      </c>
    </row>
    <row r="28" customFormat="false" ht="14.4" hidden="true" customHeight="false" outlineLevel="0" collapsed="false">
      <c r="A28" s="28"/>
      <c r="B28" s="53" t="s">
        <v>112</v>
      </c>
      <c r="C28" s="30"/>
      <c r="D28" s="30" t="n">
        <v>26.95</v>
      </c>
      <c r="E28" s="30" t="n">
        <v>0</v>
      </c>
      <c r="F28" s="30" t="n">
        <v>27.65</v>
      </c>
      <c r="G28" s="30" t="n">
        <v>0</v>
      </c>
      <c r="H28" s="30" t="n">
        <v>117.25</v>
      </c>
      <c r="I28" s="31" t="n">
        <v>822.5</v>
      </c>
      <c r="J28" s="51" t="n">
        <v>8.81</v>
      </c>
      <c r="K28" s="51" t="n">
        <v>0.36</v>
      </c>
      <c r="L28" s="51" t="n">
        <v>0</v>
      </c>
      <c r="M28" s="51" t="n">
        <v>0</v>
      </c>
      <c r="N28" s="51" t="n">
        <v>19.38</v>
      </c>
      <c r="O28" s="51" t="n">
        <v>46.95</v>
      </c>
      <c r="P28" s="51" t="n">
        <v>6.19</v>
      </c>
      <c r="Q28" s="51" t="n">
        <v>0</v>
      </c>
      <c r="R28" s="51" t="n">
        <v>0</v>
      </c>
      <c r="S28" s="51" t="n">
        <v>0.76</v>
      </c>
      <c r="T28" s="51" t="n">
        <v>3.8</v>
      </c>
      <c r="U28" s="51" t="n">
        <v>624.7</v>
      </c>
      <c r="V28" s="51" t="n">
        <v>391.75</v>
      </c>
      <c r="W28" s="51" t="n">
        <v>95.24</v>
      </c>
      <c r="X28" s="51" t="n">
        <v>47.65</v>
      </c>
      <c r="Y28" s="51" t="n">
        <v>230.72</v>
      </c>
      <c r="Z28" s="51" t="n">
        <v>3.45</v>
      </c>
      <c r="AA28" s="51" t="n">
        <v>40.68</v>
      </c>
      <c r="AB28" s="51" t="n">
        <v>580.06</v>
      </c>
      <c r="AC28" s="51" t="n">
        <v>158.95</v>
      </c>
      <c r="AD28" s="51" t="n">
        <v>2.17</v>
      </c>
      <c r="AE28" s="51" t="n">
        <v>0.18</v>
      </c>
      <c r="AF28" s="51" t="n">
        <v>0.2</v>
      </c>
      <c r="AG28" s="51" t="n">
        <v>4.06</v>
      </c>
      <c r="AH28" s="51" t="n">
        <v>7.57</v>
      </c>
      <c r="AI28" s="51" t="n">
        <v>44.79</v>
      </c>
      <c r="AJ28" s="52" t="n">
        <v>0</v>
      </c>
      <c r="AK28" s="52" t="n">
        <v>834.89</v>
      </c>
      <c r="AL28" s="52" t="n">
        <v>692.33</v>
      </c>
      <c r="AM28" s="52" t="n">
        <v>1288.9</v>
      </c>
      <c r="AN28" s="52" t="n">
        <v>1466.02</v>
      </c>
      <c r="AO28" s="52" t="n">
        <v>331.19</v>
      </c>
      <c r="AP28" s="52" t="n">
        <v>621.85</v>
      </c>
      <c r="AQ28" s="52" t="n">
        <v>179.81</v>
      </c>
      <c r="AR28" s="52" t="n">
        <v>732.54</v>
      </c>
      <c r="AS28" s="52" t="n">
        <v>711.35</v>
      </c>
      <c r="AT28" s="52" t="n">
        <v>729.34</v>
      </c>
      <c r="AU28" s="52" t="n">
        <v>1071.86</v>
      </c>
      <c r="AV28" s="52" t="n">
        <v>456.36</v>
      </c>
      <c r="AW28" s="52" t="n">
        <v>649.89</v>
      </c>
      <c r="AX28" s="52" t="n">
        <v>3378.29</v>
      </c>
      <c r="AY28" s="52" t="n">
        <v>136.13</v>
      </c>
      <c r="AZ28" s="52" t="n">
        <v>891.24</v>
      </c>
      <c r="BA28" s="52" t="n">
        <v>667.24</v>
      </c>
      <c r="BB28" s="52" t="n">
        <v>539.41</v>
      </c>
      <c r="BC28" s="52" t="n">
        <v>249.91</v>
      </c>
      <c r="BD28" s="52" t="n">
        <v>0.22</v>
      </c>
      <c r="BE28" s="52" t="n">
        <v>0.1</v>
      </c>
      <c r="BF28" s="52" t="n">
        <v>0.05</v>
      </c>
      <c r="BG28" s="52" t="n">
        <v>0.12</v>
      </c>
      <c r="BH28" s="52" t="n">
        <v>0.14</v>
      </c>
      <c r="BI28" s="52" t="n">
        <v>0.65</v>
      </c>
      <c r="BJ28" s="52" t="n">
        <v>0</v>
      </c>
      <c r="BK28" s="52" t="n">
        <v>1.9</v>
      </c>
      <c r="BL28" s="52" t="n">
        <v>0</v>
      </c>
      <c r="BM28" s="52" t="n">
        <v>0.57</v>
      </c>
      <c r="BN28" s="52" t="n">
        <v>0.01</v>
      </c>
      <c r="BO28" s="52" t="n">
        <v>0</v>
      </c>
      <c r="BP28" s="52" t="n">
        <v>0</v>
      </c>
      <c r="BQ28" s="52" t="n">
        <v>0.12</v>
      </c>
      <c r="BR28" s="52" t="n">
        <v>0.19</v>
      </c>
      <c r="BS28" s="52" t="n">
        <v>1.56</v>
      </c>
      <c r="BT28" s="52" t="n">
        <v>0</v>
      </c>
      <c r="BU28" s="52" t="n">
        <v>0</v>
      </c>
      <c r="BV28" s="52" t="n">
        <v>0.49</v>
      </c>
      <c r="BW28" s="52" t="n">
        <v>0.01</v>
      </c>
      <c r="BX28" s="52" t="n">
        <v>0</v>
      </c>
      <c r="BY28" s="52" t="n">
        <v>0</v>
      </c>
      <c r="BZ28" s="52" t="n">
        <v>0</v>
      </c>
      <c r="CA28" s="52" t="n">
        <v>0</v>
      </c>
      <c r="CB28" s="52" t="n">
        <v>376.93</v>
      </c>
      <c r="CC28" s="32"/>
      <c r="CD28" s="32"/>
      <c r="CE28" s="52" t="n">
        <v>137.36</v>
      </c>
      <c r="CF28" s="52"/>
      <c r="CG28" s="52" t="n">
        <v>70.05</v>
      </c>
      <c r="CH28" s="52" t="n">
        <v>39.76</v>
      </c>
      <c r="CI28" s="52" t="n">
        <v>54.91</v>
      </c>
      <c r="CJ28" s="52" t="n">
        <v>3502.54</v>
      </c>
      <c r="CK28" s="52" t="n">
        <v>1904.66</v>
      </c>
      <c r="CL28" s="52" t="n">
        <v>2703.6</v>
      </c>
      <c r="CM28" s="52" t="n">
        <v>84.22</v>
      </c>
      <c r="CN28" s="52" t="n">
        <v>47.16</v>
      </c>
      <c r="CO28" s="52" t="n">
        <v>65.72</v>
      </c>
      <c r="CP28" s="52" t="n">
        <v>10</v>
      </c>
      <c r="CQ28" s="52" t="n">
        <v>1.35</v>
      </c>
    </row>
    <row r="29" customFormat="false" ht="14.4" hidden="true" customHeight="false" outlineLevel="0" collapsed="false">
      <c r="A29" s="28"/>
      <c r="B29" s="53" t="s">
        <v>113</v>
      </c>
      <c r="C29" s="30"/>
      <c r="D29" s="30" t="n">
        <f aca="false">D27-D28</f>
        <v>-0.23</v>
      </c>
      <c r="E29" s="30" t="n">
        <f aca="false">E27-E28</f>
        <v>11.98</v>
      </c>
      <c r="F29" s="30" t="n">
        <f aca="false">F27-F28</f>
        <v>-2.73</v>
      </c>
      <c r="G29" s="30" t="n">
        <f aca="false">G27-G28</f>
        <v>8.39</v>
      </c>
      <c r="H29" s="30" t="n">
        <f aca="false">H27-H28</f>
        <v>-9.36999999999998</v>
      </c>
      <c r="I29" s="31" t="n">
        <f aca="false">I27-I28</f>
        <v>-41.83470825</v>
      </c>
      <c r="V29" s="5" t="n">
        <v>0</v>
      </c>
      <c r="W29" s="5" t="n">
        <v>0</v>
      </c>
      <c r="X29" s="5" t="n">
        <v>0</v>
      </c>
      <c r="Y29" s="5" t="n">
        <v>0</v>
      </c>
      <c r="Z29" s="5" t="n">
        <v>0</v>
      </c>
      <c r="AA29" s="5" t="n">
        <v>0</v>
      </c>
      <c r="AB29" s="5" t="n">
        <v>0</v>
      </c>
      <c r="AC29" s="5" t="n">
        <v>175</v>
      </c>
      <c r="AD29" s="5" t="n">
        <v>0</v>
      </c>
      <c r="AE29" s="5" t="n">
        <v>0.3</v>
      </c>
      <c r="AF29" s="5" t="n">
        <v>0.35</v>
      </c>
      <c r="AI29" s="5" t="n">
        <v>15</v>
      </c>
      <c r="CI29" s="6" t="n">
        <v>0</v>
      </c>
      <c r="CL29" s="6" t="n">
        <v>0</v>
      </c>
      <c r="CO29" s="6" t="n">
        <v>0</v>
      </c>
    </row>
    <row r="30" customFormat="false" ht="14.4" hidden="true" customHeight="false" outlineLevel="0" collapsed="false">
      <c r="A30" s="28"/>
      <c r="B30" s="53" t="s">
        <v>114</v>
      </c>
      <c r="C30" s="30"/>
      <c r="D30" s="30" t="n">
        <v>17</v>
      </c>
      <c r="E30" s="30"/>
      <c r="F30" s="30" t="n">
        <v>36</v>
      </c>
      <c r="G30" s="30"/>
      <c r="H30" s="30" t="n">
        <v>47</v>
      </c>
      <c r="I30" s="31"/>
      <c r="V30" s="5" t="n">
        <f aca="false">V28-V29</f>
        <v>391.75</v>
      </c>
      <c r="W30" s="5" t="n">
        <f aca="false">W28-W29</f>
        <v>95.24</v>
      </c>
      <c r="X30" s="5" t="n">
        <f aca="false">X28-X29</f>
        <v>47.65</v>
      </c>
      <c r="Y30" s="5" t="n">
        <f aca="false">Y28-Y29</f>
        <v>230.72</v>
      </c>
      <c r="Z30" s="5" t="n">
        <f aca="false">Z28-Z29</f>
        <v>3.45</v>
      </c>
      <c r="AA30" s="5" t="n">
        <f aca="false">AA28-AA29</f>
        <v>40.68</v>
      </c>
      <c r="AB30" s="5" t="n">
        <f aca="false">AB28-AB29</f>
        <v>580.06</v>
      </c>
      <c r="AC30" s="5" t="n">
        <f aca="false">AC28-AC29</f>
        <v>-16.05</v>
      </c>
      <c r="AD30" s="5" t="n">
        <f aca="false">AD28-AD29</f>
        <v>2.17</v>
      </c>
      <c r="AE30" s="5" t="n">
        <f aca="false">AE28-AE29</f>
        <v>-0.12</v>
      </c>
      <c r="AF30" s="5" t="n">
        <f aca="false">AF28-AF29</f>
        <v>-0.15</v>
      </c>
      <c r="AI30" s="5" t="n">
        <f aca="false">AI28-AI29</f>
        <v>29.79</v>
      </c>
      <c r="CI30" s="6" t="n">
        <f aca="false">CI28-CI29</f>
        <v>54.91</v>
      </c>
      <c r="CL30" s="6" t="n">
        <f aca="false">CL28-CL29</f>
        <v>2703.6</v>
      </c>
      <c r="CO30" s="6" t="n">
        <f aca="false">CO28-CO29</f>
        <v>65.72</v>
      </c>
    </row>
    <row r="31" customFormat="false" ht="14.4" hidden="false" customHeight="false" outlineLevel="0" collapsed="false">
      <c r="A31" s="28"/>
      <c r="B31" s="104" t="s">
        <v>235</v>
      </c>
      <c r="C31" s="30"/>
      <c r="D31" s="67" t="n">
        <f aca="false">D14+D27</f>
        <v>42.75</v>
      </c>
      <c r="E31" s="67" t="n">
        <f aca="false">E14+E27</f>
        <v>21.15</v>
      </c>
      <c r="F31" s="67" t="n">
        <f aca="false">F14+F27</f>
        <v>43.46</v>
      </c>
      <c r="G31" s="67" t="n">
        <f aca="false">G14+G27</f>
        <v>9.96</v>
      </c>
      <c r="H31" s="67" t="n">
        <f aca="false">H14+H27</f>
        <v>186.57</v>
      </c>
      <c r="I31" s="68" t="n">
        <f aca="false">I14+I27</f>
        <v>1319.35982103056</v>
      </c>
    </row>
    <row r="32" customFormat="false" ht="14.4" hidden="false" customHeight="false" outlineLevel="0" collapsed="false">
      <c r="A32" s="28"/>
      <c r="B32" s="53"/>
      <c r="C32" s="30"/>
      <c r="D32" s="30"/>
      <c r="E32" s="30"/>
      <c r="F32" s="30"/>
      <c r="G32" s="30"/>
      <c r="H32" s="30"/>
      <c r="I32" s="31"/>
    </row>
    <row r="33" customFormat="false" ht="14.4" hidden="false" customHeight="true" outlineLevel="0" collapsed="false">
      <c r="A33" s="28"/>
      <c r="B33" s="29" t="s">
        <v>115</v>
      </c>
      <c r="C33" s="54" t="s">
        <v>116</v>
      </c>
      <c r="D33" s="22" t="s">
        <v>117</v>
      </c>
      <c r="E33" s="22"/>
      <c r="F33" s="22" t="s">
        <v>118</v>
      </c>
      <c r="G33" s="22"/>
      <c r="H33" s="55" t="s">
        <v>119</v>
      </c>
      <c r="I33" s="55" t="s">
        <v>120</v>
      </c>
    </row>
    <row r="34" customFormat="false" ht="14.4" hidden="false" customHeight="false" outlineLevel="0" collapsed="false">
      <c r="A34" s="33"/>
      <c r="B34" s="34" t="s">
        <v>100</v>
      </c>
      <c r="C34" s="56"/>
      <c r="D34" s="57"/>
      <c r="E34" s="57"/>
      <c r="F34" s="57"/>
      <c r="G34" s="57"/>
      <c r="H34" s="58"/>
      <c r="I34" s="58"/>
    </row>
    <row r="35" customFormat="false" ht="14.4" hidden="false" customHeight="false" outlineLevel="0" collapsed="false">
      <c r="A35" s="33" t="s">
        <v>121</v>
      </c>
      <c r="B35" s="38" t="s">
        <v>122</v>
      </c>
      <c r="C35" s="35" t="str">
        <f aca="false">"30"</f>
        <v>30</v>
      </c>
      <c r="D35" s="35" t="n">
        <v>0.32</v>
      </c>
      <c r="E35" s="35" t="n">
        <v>0</v>
      </c>
      <c r="F35" s="35" t="n">
        <v>0.27</v>
      </c>
      <c r="G35" s="35" t="n">
        <v>0.31</v>
      </c>
      <c r="H35" s="35" t="n">
        <v>1.44</v>
      </c>
      <c r="I35" s="36" t="n">
        <v>9.24653175</v>
      </c>
    </row>
    <row r="36" customFormat="false" ht="13.8" hidden="false" customHeight="true" outlineLevel="0" collapsed="false">
      <c r="A36" s="33" t="s">
        <v>123</v>
      </c>
      <c r="B36" s="38" t="s">
        <v>124</v>
      </c>
      <c r="C36" s="35" t="s">
        <v>125</v>
      </c>
      <c r="D36" s="35" t="n">
        <v>11.24</v>
      </c>
      <c r="E36" s="35" t="n">
        <v>9.95</v>
      </c>
      <c r="F36" s="35" t="n">
        <v>12.18</v>
      </c>
      <c r="G36" s="35" t="n">
        <v>0.15</v>
      </c>
      <c r="H36" s="35" t="n">
        <v>11.62</v>
      </c>
      <c r="I36" s="36" t="n">
        <v>199.131212352941</v>
      </c>
      <c r="J36" s="40" t="n">
        <v>0.03</v>
      </c>
      <c r="K36" s="41" t="n">
        <v>0.16</v>
      </c>
      <c r="L36" s="41" t="n">
        <v>0</v>
      </c>
      <c r="M36" s="41" t="n">
        <v>0</v>
      </c>
      <c r="N36" s="41" t="n">
        <v>0.67</v>
      </c>
      <c r="O36" s="41" t="n">
        <v>0.03</v>
      </c>
      <c r="P36" s="41" t="n">
        <v>0.28</v>
      </c>
      <c r="Q36" s="41" t="n">
        <v>0</v>
      </c>
      <c r="R36" s="41" t="n">
        <v>0</v>
      </c>
      <c r="S36" s="41" t="n">
        <v>0.03</v>
      </c>
      <c r="T36" s="41" t="n">
        <v>0.31</v>
      </c>
      <c r="U36" s="41" t="n">
        <v>60.57</v>
      </c>
      <c r="V36" s="41" t="n">
        <v>37.97</v>
      </c>
      <c r="W36" s="41" t="n">
        <v>7.05</v>
      </c>
      <c r="X36" s="41" t="n">
        <v>3.83</v>
      </c>
      <c r="Y36" s="41" t="n">
        <v>11.27</v>
      </c>
      <c r="Z36" s="41" t="n">
        <v>0.16</v>
      </c>
      <c r="AA36" s="41" t="n">
        <v>0</v>
      </c>
      <c r="AB36" s="41" t="n">
        <v>23.4</v>
      </c>
      <c r="AC36" s="41" t="n">
        <v>4.88</v>
      </c>
      <c r="AD36" s="41" t="n">
        <v>0.14</v>
      </c>
      <c r="AE36" s="41" t="n">
        <v>0.01</v>
      </c>
      <c r="AF36" s="41" t="n">
        <v>0.01</v>
      </c>
      <c r="AG36" s="41" t="n">
        <v>0.05</v>
      </c>
      <c r="AH36" s="41" t="n">
        <v>0.09</v>
      </c>
      <c r="AI36" s="41" t="n">
        <v>1.3</v>
      </c>
      <c r="AJ36" s="42" t="n">
        <v>0</v>
      </c>
      <c r="AK36" s="42" t="n">
        <v>7.62</v>
      </c>
      <c r="AL36" s="42" t="n">
        <v>5.92</v>
      </c>
      <c r="AM36" s="42" t="n">
        <v>8.46</v>
      </c>
      <c r="AN36" s="42" t="n">
        <v>7.33</v>
      </c>
      <c r="AO36" s="42" t="n">
        <v>1.69</v>
      </c>
      <c r="AP36" s="42" t="n">
        <v>5.92</v>
      </c>
      <c r="AQ36" s="42" t="n">
        <v>1.41</v>
      </c>
      <c r="AR36" s="42" t="n">
        <v>4.8</v>
      </c>
      <c r="AS36" s="42" t="n">
        <v>7.33</v>
      </c>
      <c r="AT36" s="42" t="n">
        <v>12.69</v>
      </c>
      <c r="AU36" s="42" t="n">
        <v>14.95</v>
      </c>
      <c r="AV36" s="42" t="n">
        <v>2.82</v>
      </c>
      <c r="AW36" s="42" t="n">
        <v>7.9</v>
      </c>
      <c r="AX36" s="42" t="n">
        <v>39.49</v>
      </c>
      <c r="AY36" s="42" t="n">
        <v>0</v>
      </c>
      <c r="AZ36" s="42" t="n">
        <v>4.8</v>
      </c>
      <c r="BA36" s="42" t="n">
        <v>7.62</v>
      </c>
      <c r="BB36" s="42" t="n">
        <v>5.92</v>
      </c>
      <c r="BC36" s="42" t="n">
        <v>1.97</v>
      </c>
      <c r="BD36" s="42" t="n">
        <v>0</v>
      </c>
      <c r="BE36" s="42" t="n">
        <v>0</v>
      </c>
      <c r="BF36" s="42" t="n">
        <v>0</v>
      </c>
      <c r="BG36" s="42" t="n">
        <v>0</v>
      </c>
      <c r="BH36" s="42" t="n">
        <v>0</v>
      </c>
      <c r="BI36" s="42" t="n">
        <v>0</v>
      </c>
      <c r="BJ36" s="42" t="n">
        <v>0</v>
      </c>
      <c r="BK36" s="42" t="n">
        <v>0.01</v>
      </c>
      <c r="BL36" s="42" t="n">
        <v>0</v>
      </c>
      <c r="BM36" s="42" t="n">
        <v>0.01</v>
      </c>
      <c r="BN36" s="42" t="n">
        <v>0</v>
      </c>
      <c r="BO36" s="42" t="n">
        <v>0</v>
      </c>
      <c r="BP36" s="42" t="n">
        <v>0</v>
      </c>
      <c r="BQ36" s="42" t="n">
        <v>0</v>
      </c>
      <c r="BR36" s="42" t="n">
        <v>0</v>
      </c>
      <c r="BS36" s="42" t="n">
        <v>0.07</v>
      </c>
      <c r="BT36" s="42" t="n">
        <v>0</v>
      </c>
      <c r="BU36" s="42" t="n">
        <v>0</v>
      </c>
      <c r="BV36" s="42" t="n">
        <v>0.15</v>
      </c>
      <c r="BW36" s="42" t="n">
        <v>0</v>
      </c>
      <c r="BX36" s="42" t="n">
        <v>0</v>
      </c>
      <c r="BY36" s="42" t="n">
        <v>0</v>
      </c>
      <c r="BZ36" s="42" t="n">
        <v>0</v>
      </c>
      <c r="CA36" s="42" t="n">
        <v>0</v>
      </c>
      <c r="CB36" s="42" t="n">
        <v>28.71</v>
      </c>
      <c r="CC36" s="43"/>
      <c r="CD36" s="43"/>
      <c r="CE36" s="42" t="n">
        <v>3.9</v>
      </c>
      <c r="CF36" s="42"/>
      <c r="CG36" s="42" t="n">
        <v>6.92</v>
      </c>
      <c r="CH36" s="42" t="n">
        <v>3.92</v>
      </c>
      <c r="CI36" s="42" t="n">
        <v>5.42</v>
      </c>
      <c r="CJ36" s="42" t="n">
        <v>255.5</v>
      </c>
      <c r="CK36" s="42" t="n">
        <v>60.5</v>
      </c>
      <c r="CL36" s="42" t="n">
        <v>158</v>
      </c>
      <c r="CM36" s="42" t="n">
        <v>0.09</v>
      </c>
      <c r="CN36" s="42" t="n">
        <v>0.08</v>
      </c>
      <c r="CO36" s="42" t="n">
        <v>0.08</v>
      </c>
      <c r="CP36" s="42" t="n">
        <v>0</v>
      </c>
      <c r="CQ36" s="42" t="n">
        <v>0.15</v>
      </c>
    </row>
    <row r="37" customFormat="false" ht="14.4" hidden="false" customHeight="false" outlineLevel="0" collapsed="false">
      <c r="A37" s="33" t="s">
        <v>126</v>
      </c>
      <c r="B37" s="38" t="s">
        <v>127</v>
      </c>
      <c r="C37" s="35" t="str">
        <f aca="false">"150"</f>
        <v>150</v>
      </c>
      <c r="D37" s="35" t="n">
        <v>5.3</v>
      </c>
      <c r="E37" s="35" t="n">
        <v>0.03</v>
      </c>
      <c r="F37" s="35" t="n">
        <v>2.98</v>
      </c>
      <c r="G37" s="35" t="n">
        <v>0.66</v>
      </c>
      <c r="H37" s="35" t="n">
        <v>34.11</v>
      </c>
      <c r="I37" s="36" t="n">
        <v>183.9401745</v>
      </c>
      <c r="J37" s="40" t="n">
        <v>4.49</v>
      </c>
      <c r="K37" s="41" t="n">
        <v>1.56</v>
      </c>
      <c r="L37" s="41" t="n">
        <v>0</v>
      </c>
      <c r="M37" s="41" t="n">
        <v>0</v>
      </c>
      <c r="N37" s="41" t="n">
        <v>2.34</v>
      </c>
      <c r="O37" s="41" t="n">
        <v>33.87</v>
      </c>
      <c r="P37" s="41" t="n">
        <v>2.13</v>
      </c>
      <c r="Q37" s="41" t="n">
        <v>0</v>
      </c>
      <c r="R37" s="41" t="n">
        <v>0</v>
      </c>
      <c r="S37" s="41" t="n">
        <v>0.07</v>
      </c>
      <c r="T37" s="41" t="n">
        <v>1.73</v>
      </c>
      <c r="U37" s="41" t="n">
        <v>136.92</v>
      </c>
      <c r="V37" s="41" t="n">
        <v>151.75</v>
      </c>
      <c r="W37" s="41" t="n">
        <v>22.23</v>
      </c>
      <c r="X37" s="41" t="n">
        <v>35.19</v>
      </c>
      <c r="Y37" s="41" t="n">
        <v>165.98</v>
      </c>
      <c r="Z37" s="41" t="n">
        <v>1.72</v>
      </c>
      <c r="AA37" s="41" t="n">
        <v>32.2</v>
      </c>
      <c r="AB37" s="41" t="n">
        <v>1641.2</v>
      </c>
      <c r="AC37" s="41" t="n">
        <v>338.24</v>
      </c>
      <c r="AD37" s="41" t="n">
        <v>1.78</v>
      </c>
      <c r="AE37" s="41" t="n">
        <v>0.06</v>
      </c>
      <c r="AF37" s="41" t="n">
        <v>0.1</v>
      </c>
      <c r="AG37" s="41" t="n">
        <v>6.39</v>
      </c>
      <c r="AH37" s="41" t="n">
        <v>13.25</v>
      </c>
      <c r="AI37" s="41" t="n">
        <v>1.11</v>
      </c>
      <c r="AJ37" s="42" t="n">
        <v>0</v>
      </c>
      <c r="AK37" s="42" t="n">
        <v>906.81</v>
      </c>
      <c r="AL37" s="42" t="n">
        <v>715.9</v>
      </c>
      <c r="AM37" s="42" t="n">
        <v>1433.44</v>
      </c>
      <c r="AN37" s="42" t="n">
        <v>1422.3</v>
      </c>
      <c r="AO37" s="42" t="n">
        <v>457.91</v>
      </c>
      <c r="AP37" s="42" t="n">
        <v>812.08</v>
      </c>
      <c r="AQ37" s="42" t="n">
        <v>285.35</v>
      </c>
      <c r="AR37" s="42" t="n">
        <v>774.34</v>
      </c>
      <c r="AS37" s="42" t="n">
        <v>1124.26</v>
      </c>
      <c r="AT37" s="42" t="n">
        <v>1232.31</v>
      </c>
      <c r="AU37" s="42" t="n">
        <v>1592.5</v>
      </c>
      <c r="AV37" s="42" t="n">
        <v>475.14</v>
      </c>
      <c r="AW37" s="42" t="n">
        <v>1274.86</v>
      </c>
      <c r="AX37" s="42" t="n">
        <v>2666.97</v>
      </c>
      <c r="AY37" s="42" t="n">
        <v>125.03</v>
      </c>
      <c r="AZ37" s="42" t="n">
        <v>867.64</v>
      </c>
      <c r="BA37" s="42" t="n">
        <v>853.1</v>
      </c>
      <c r="BB37" s="42" t="n">
        <v>654.06</v>
      </c>
      <c r="BC37" s="42" t="n">
        <v>244.15</v>
      </c>
      <c r="BD37" s="42" t="n">
        <v>0</v>
      </c>
      <c r="BE37" s="42" t="n">
        <v>0</v>
      </c>
      <c r="BF37" s="42" t="n">
        <v>0</v>
      </c>
      <c r="BG37" s="42" t="n">
        <v>0</v>
      </c>
      <c r="BH37" s="42" t="n">
        <v>0</v>
      </c>
      <c r="BI37" s="42" t="n">
        <v>0</v>
      </c>
      <c r="BJ37" s="42" t="n">
        <v>0</v>
      </c>
      <c r="BK37" s="42" t="n">
        <v>0.18</v>
      </c>
      <c r="BL37" s="42" t="n">
        <v>0</v>
      </c>
      <c r="BM37" s="42" t="n">
        <v>0.09</v>
      </c>
      <c r="BN37" s="42" t="n">
        <v>0.01</v>
      </c>
      <c r="BO37" s="42" t="n">
        <v>0.01</v>
      </c>
      <c r="BP37" s="42" t="n">
        <v>0</v>
      </c>
      <c r="BQ37" s="42" t="n">
        <v>0</v>
      </c>
      <c r="BR37" s="42" t="n">
        <v>0</v>
      </c>
      <c r="BS37" s="42" t="n">
        <v>0.54</v>
      </c>
      <c r="BT37" s="42" t="n">
        <v>0</v>
      </c>
      <c r="BU37" s="42" t="n">
        <v>0</v>
      </c>
      <c r="BV37" s="42" t="n">
        <v>1.13</v>
      </c>
      <c r="BW37" s="42" t="n">
        <v>0</v>
      </c>
      <c r="BX37" s="42" t="n">
        <v>0</v>
      </c>
      <c r="BY37" s="42" t="n">
        <v>0</v>
      </c>
      <c r="BZ37" s="42" t="n">
        <v>0</v>
      </c>
      <c r="CA37" s="42" t="n">
        <v>0</v>
      </c>
      <c r="CB37" s="42" t="n">
        <v>183.76</v>
      </c>
      <c r="CC37" s="43"/>
      <c r="CD37" s="43"/>
      <c r="CE37" s="42" t="n">
        <v>305.73</v>
      </c>
      <c r="CF37" s="42"/>
      <c r="CG37" s="42" t="n">
        <v>26.8</v>
      </c>
      <c r="CH37" s="42" t="n">
        <v>14.58</v>
      </c>
      <c r="CI37" s="42" t="n">
        <v>20.69</v>
      </c>
      <c r="CJ37" s="42" t="n">
        <v>5085.17</v>
      </c>
      <c r="CK37" s="42" t="n">
        <v>2876.02</v>
      </c>
      <c r="CL37" s="42" t="n">
        <v>3980.6</v>
      </c>
      <c r="CM37" s="42" t="n">
        <v>47.33</v>
      </c>
      <c r="CN37" s="42" t="n">
        <v>28.94</v>
      </c>
      <c r="CO37" s="42" t="n">
        <v>38.14</v>
      </c>
      <c r="CP37" s="42" t="n">
        <v>0</v>
      </c>
      <c r="CQ37" s="42" t="n">
        <v>0.4</v>
      </c>
    </row>
    <row r="38" customFormat="false" ht="14.4" hidden="false" customHeight="false" outlineLevel="0" collapsed="false">
      <c r="A38" s="33" t="s">
        <v>128</v>
      </c>
      <c r="B38" s="38" t="s">
        <v>129</v>
      </c>
      <c r="C38" s="35" t="str">
        <f aca="false">"200"</f>
        <v>200</v>
      </c>
      <c r="D38" s="35" t="n">
        <v>0.24</v>
      </c>
      <c r="E38" s="35" t="n">
        <v>0</v>
      </c>
      <c r="F38" s="35" t="n">
        <v>0.1</v>
      </c>
      <c r="G38" s="35" t="n">
        <v>0.1</v>
      </c>
      <c r="H38" s="35" t="n">
        <v>14.6</v>
      </c>
      <c r="I38" s="36" t="n">
        <v>55.73501</v>
      </c>
      <c r="J38" s="40" t="n">
        <v>0</v>
      </c>
      <c r="K38" s="41" t="n">
        <v>0</v>
      </c>
      <c r="L38" s="41" t="n">
        <v>0</v>
      </c>
      <c r="M38" s="41" t="n">
        <v>0</v>
      </c>
      <c r="N38" s="41" t="n">
        <v>9.8</v>
      </c>
      <c r="O38" s="41" t="n">
        <v>0</v>
      </c>
      <c r="P38" s="41" t="n">
        <v>0.04</v>
      </c>
      <c r="Q38" s="41" t="n">
        <v>0</v>
      </c>
      <c r="R38" s="41" t="n">
        <v>0</v>
      </c>
      <c r="S38" s="41" t="n">
        <v>0</v>
      </c>
      <c r="T38" s="41" t="n">
        <v>0.03</v>
      </c>
      <c r="U38" s="41" t="n">
        <v>0.1</v>
      </c>
      <c r="V38" s="41" t="n">
        <v>0.3</v>
      </c>
      <c r="W38" s="41" t="n">
        <v>0.29</v>
      </c>
      <c r="X38" s="41" t="n">
        <v>0</v>
      </c>
      <c r="Y38" s="41" t="n">
        <v>0</v>
      </c>
      <c r="Z38" s="41" t="n">
        <v>0.03</v>
      </c>
      <c r="AA38" s="41" t="n">
        <v>0</v>
      </c>
      <c r="AB38" s="41" t="n">
        <v>0</v>
      </c>
      <c r="AC38" s="41" t="n">
        <v>0</v>
      </c>
      <c r="AD38" s="41" t="n">
        <v>0</v>
      </c>
      <c r="AE38" s="41" t="n">
        <v>0</v>
      </c>
      <c r="AF38" s="41" t="n">
        <v>0</v>
      </c>
      <c r="AG38" s="41" t="n">
        <v>0</v>
      </c>
      <c r="AH38" s="41" t="n">
        <v>0</v>
      </c>
      <c r="AI38" s="41" t="n">
        <v>0</v>
      </c>
      <c r="AJ38" s="42" t="n">
        <v>0</v>
      </c>
      <c r="AK38" s="42" t="n">
        <v>0</v>
      </c>
      <c r="AL38" s="42" t="n">
        <v>0</v>
      </c>
      <c r="AM38" s="42" t="n">
        <v>0</v>
      </c>
      <c r="AN38" s="42" t="n">
        <v>0</v>
      </c>
      <c r="AO38" s="42" t="n">
        <v>0</v>
      </c>
      <c r="AP38" s="42" t="n">
        <v>0</v>
      </c>
      <c r="AQ38" s="42" t="n">
        <v>0</v>
      </c>
      <c r="AR38" s="42" t="n">
        <v>0</v>
      </c>
      <c r="AS38" s="42" t="n">
        <v>0</v>
      </c>
      <c r="AT38" s="42" t="n">
        <v>0</v>
      </c>
      <c r="AU38" s="42" t="n">
        <v>0</v>
      </c>
      <c r="AV38" s="42" t="n">
        <v>0</v>
      </c>
      <c r="AW38" s="42" t="n">
        <v>0</v>
      </c>
      <c r="AX38" s="42" t="n">
        <v>0</v>
      </c>
      <c r="AY38" s="42" t="n">
        <v>0</v>
      </c>
      <c r="AZ38" s="42" t="n">
        <v>0</v>
      </c>
      <c r="BA38" s="42" t="n">
        <v>0</v>
      </c>
      <c r="BB38" s="42" t="n">
        <v>0</v>
      </c>
      <c r="BC38" s="42" t="n">
        <v>0</v>
      </c>
      <c r="BD38" s="42" t="n">
        <v>0</v>
      </c>
      <c r="BE38" s="42" t="n">
        <v>0</v>
      </c>
      <c r="BF38" s="42" t="n">
        <v>0</v>
      </c>
      <c r="BG38" s="42" t="n">
        <v>0</v>
      </c>
      <c r="BH38" s="42" t="n">
        <v>0</v>
      </c>
      <c r="BI38" s="42" t="n">
        <v>0</v>
      </c>
      <c r="BJ38" s="42" t="n">
        <v>0</v>
      </c>
      <c r="BK38" s="42" t="n">
        <v>0</v>
      </c>
      <c r="BL38" s="42" t="n">
        <v>0</v>
      </c>
      <c r="BM38" s="42" t="n">
        <v>0</v>
      </c>
      <c r="BN38" s="42" t="n">
        <v>0</v>
      </c>
      <c r="BO38" s="42" t="n">
        <v>0</v>
      </c>
      <c r="BP38" s="42" t="n">
        <v>0</v>
      </c>
      <c r="BQ38" s="42" t="n">
        <v>0</v>
      </c>
      <c r="BR38" s="42" t="n">
        <v>0</v>
      </c>
      <c r="BS38" s="42" t="n">
        <v>0</v>
      </c>
      <c r="BT38" s="42" t="n">
        <v>0</v>
      </c>
      <c r="BU38" s="42" t="n">
        <v>0</v>
      </c>
      <c r="BV38" s="42" t="n">
        <v>0</v>
      </c>
      <c r="BW38" s="42" t="n">
        <v>0</v>
      </c>
      <c r="BX38" s="42" t="n">
        <v>0</v>
      </c>
      <c r="BY38" s="42" t="n">
        <v>0</v>
      </c>
      <c r="BZ38" s="42" t="n">
        <v>0</v>
      </c>
      <c r="CA38" s="42" t="n">
        <v>0</v>
      </c>
      <c r="CB38" s="42" t="n">
        <v>200.04</v>
      </c>
      <c r="CC38" s="43"/>
      <c r="CD38" s="43"/>
      <c r="CE38" s="42" t="n">
        <v>0</v>
      </c>
      <c r="CF38" s="42"/>
      <c r="CG38" s="42" t="n">
        <v>4.21</v>
      </c>
      <c r="CH38" s="42" t="n">
        <v>4.21</v>
      </c>
      <c r="CI38" s="42" t="n">
        <v>4.21</v>
      </c>
      <c r="CJ38" s="42" t="n">
        <v>497.96</v>
      </c>
      <c r="CK38" s="42" t="n">
        <v>192.28</v>
      </c>
      <c r="CL38" s="42" t="n">
        <v>345.12</v>
      </c>
      <c r="CM38" s="42" t="n">
        <v>44.51</v>
      </c>
      <c r="CN38" s="42" t="n">
        <v>26.48</v>
      </c>
      <c r="CO38" s="42" t="n">
        <v>35.49</v>
      </c>
      <c r="CP38" s="42" t="n">
        <v>10</v>
      </c>
      <c r="CQ38" s="42" t="n">
        <v>0</v>
      </c>
    </row>
    <row r="39" customFormat="false" ht="14.4" hidden="false" customHeight="false" outlineLevel="0" collapsed="false">
      <c r="A39" s="33" t="str">
        <f aca="false">""</f>
        <v/>
      </c>
      <c r="B39" s="38" t="s">
        <v>130</v>
      </c>
      <c r="C39" s="35" t="str">
        <f aca="false">"20"</f>
        <v>20</v>
      </c>
      <c r="D39" s="35" t="n">
        <v>1.8</v>
      </c>
      <c r="E39" s="35" t="n">
        <v>0</v>
      </c>
      <c r="F39" s="35" t="n">
        <v>0.6</v>
      </c>
      <c r="G39" s="35" t="n">
        <v>0</v>
      </c>
      <c r="H39" s="35" t="n">
        <v>10.76</v>
      </c>
      <c r="I39" s="36" t="n">
        <v>53.53</v>
      </c>
      <c r="J39" s="40" t="n">
        <v>0</v>
      </c>
      <c r="K39" s="41" t="n">
        <v>0</v>
      </c>
      <c r="L39" s="41" t="n">
        <v>0</v>
      </c>
      <c r="M39" s="41" t="n">
        <v>0</v>
      </c>
      <c r="N39" s="41" t="n">
        <v>0.33</v>
      </c>
      <c r="O39" s="41" t="n">
        <v>13.68</v>
      </c>
      <c r="P39" s="41" t="n">
        <v>0.06</v>
      </c>
      <c r="Q39" s="41" t="n">
        <v>0</v>
      </c>
      <c r="R39" s="41" t="n">
        <v>0</v>
      </c>
      <c r="S39" s="41" t="n">
        <v>0</v>
      </c>
      <c r="T39" s="41" t="n">
        <v>0.54</v>
      </c>
      <c r="U39" s="41" t="n">
        <v>0</v>
      </c>
      <c r="V39" s="41" t="n">
        <v>0</v>
      </c>
      <c r="W39" s="41" t="n">
        <v>0</v>
      </c>
      <c r="X39" s="41" t="n">
        <v>0</v>
      </c>
      <c r="Y39" s="41" t="n">
        <v>0</v>
      </c>
      <c r="Z39" s="41" t="n">
        <v>0</v>
      </c>
      <c r="AA39" s="41" t="n">
        <v>0</v>
      </c>
      <c r="AB39" s="41" t="n">
        <v>0</v>
      </c>
      <c r="AC39" s="41" t="n">
        <v>0</v>
      </c>
      <c r="AD39" s="41" t="n">
        <v>0</v>
      </c>
      <c r="AE39" s="41" t="n">
        <v>0</v>
      </c>
      <c r="AF39" s="41" t="n">
        <v>0</v>
      </c>
      <c r="AG39" s="41" t="n">
        <v>0</v>
      </c>
      <c r="AH39" s="41" t="n">
        <v>0</v>
      </c>
      <c r="AI39" s="41" t="n">
        <v>0</v>
      </c>
      <c r="AJ39" s="42" t="n">
        <v>0</v>
      </c>
      <c r="AK39" s="42" t="n">
        <v>95.79</v>
      </c>
      <c r="AL39" s="42" t="n">
        <v>99.7</v>
      </c>
      <c r="AM39" s="42" t="n">
        <v>152.69</v>
      </c>
      <c r="AN39" s="42" t="n">
        <v>50.63</v>
      </c>
      <c r="AO39" s="42" t="n">
        <v>30.02</v>
      </c>
      <c r="AP39" s="42" t="n">
        <v>60.03</v>
      </c>
      <c r="AQ39" s="42" t="n">
        <v>22.71</v>
      </c>
      <c r="AR39" s="42" t="n">
        <v>108.58</v>
      </c>
      <c r="AS39" s="42" t="n">
        <v>67.34</v>
      </c>
      <c r="AT39" s="42" t="n">
        <v>93.96</v>
      </c>
      <c r="AU39" s="42" t="n">
        <v>77.52</v>
      </c>
      <c r="AV39" s="42" t="n">
        <v>40.72</v>
      </c>
      <c r="AW39" s="42" t="n">
        <v>72.04</v>
      </c>
      <c r="AX39" s="42" t="n">
        <v>602.39</v>
      </c>
      <c r="AY39" s="42" t="n">
        <v>0</v>
      </c>
      <c r="AZ39" s="42" t="n">
        <v>196.27</v>
      </c>
      <c r="BA39" s="42" t="n">
        <v>85.35</v>
      </c>
      <c r="BB39" s="42" t="n">
        <v>56.64</v>
      </c>
      <c r="BC39" s="42" t="n">
        <v>44.89</v>
      </c>
      <c r="BD39" s="42" t="n">
        <v>0</v>
      </c>
      <c r="BE39" s="42" t="n">
        <v>0</v>
      </c>
      <c r="BF39" s="42" t="n">
        <v>0</v>
      </c>
      <c r="BG39" s="42" t="n">
        <v>0</v>
      </c>
      <c r="BH39" s="42" t="n">
        <v>0</v>
      </c>
      <c r="BI39" s="42" t="n">
        <v>0</v>
      </c>
      <c r="BJ39" s="42" t="n">
        <v>0</v>
      </c>
      <c r="BK39" s="42" t="n">
        <v>0.02</v>
      </c>
      <c r="BL39" s="42" t="n">
        <v>0</v>
      </c>
      <c r="BM39" s="42" t="n">
        <v>0</v>
      </c>
      <c r="BN39" s="42" t="n">
        <v>0</v>
      </c>
      <c r="BO39" s="42" t="n">
        <v>0</v>
      </c>
      <c r="BP39" s="42" t="n">
        <v>0</v>
      </c>
      <c r="BQ39" s="42" t="n">
        <v>0</v>
      </c>
      <c r="BR39" s="42" t="n">
        <v>0</v>
      </c>
      <c r="BS39" s="42" t="n">
        <v>0.02</v>
      </c>
      <c r="BT39" s="42" t="n">
        <v>0</v>
      </c>
      <c r="BU39" s="42" t="n">
        <v>0</v>
      </c>
      <c r="BV39" s="42" t="n">
        <v>0.08</v>
      </c>
      <c r="BW39" s="42" t="n">
        <v>0</v>
      </c>
      <c r="BX39" s="42" t="n">
        <v>0</v>
      </c>
      <c r="BY39" s="42" t="n">
        <v>0</v>
      </c>
      <c r="BZ39" s="42" t="n">
        <v>0</v>
      </c>
      <c r="CA39" s="42" t="n">
        <v>0</v>
      </c>
      <c r="CB39" s="42" t="n">
        <v>11.73</v>
      </c>
      <c r="CC39" s="43"/>
      <c r="CD39" s="43"/>
      <c r="CE39" s="42" t="n">
        <v>0</v>
      </c>
      <c r="CF39" s="42"/>
      <c r="CG39" s="42" t="n">
        <v>0</v>
      </c>
      <c r="CH39" s="42" t="n">
        <v>0</v>
      </c>
      <c r="CI39" s="42" t="n">
        <v>0</v>
      </c>
      <c r="CJ39" s="42" t="n">
        <v>475</v>
      </c>
      <c r="CK39" s="42" t="n">
        <v>183</v>
      </c>
      <c r="CL39" s="42" t="n">
        <v>329</v>
      </c>
      <c r="CM39" s="42" t="n">
        <v>3.8</v>
      </c>
      <c r="CN39" s="42" t="n">
        <v>3.8</v>
      </c>
      <c r="CO39" s="42" t="n">
        <v>3.8</v>
      </c>
      <c r="CP39" s="42" t="n">
        <v>0</v>
      </c>
      <c r="CQ39" s="42" t="n">
        <v>0</v>
      </c>
    </row>
    <row r="40" customFormat="false" ht="14.4" hidden="false" customHeight="false" outlineLevel="0" collapsed="false">
      <c r="A40" s="47"/>
      <c r="B40" s="48" t="s">
        <v>111</v>
      </c>
      <c r="C40" s="49"/>
      <c r="D40" s="49" t="n">
        <f aca="false">SUM(D35:D39)</f>
        <v>18.9</v>
      </c>
      <c r="E40" s="49" t="n">
        <f aca="false">SUM(E35:E39)</f>
        <v>9.98</v>
      </c>
      <c r="F40" s="49" t="n">
        <f aca="false">SUM(F35:F39)</f>
        <v>16.13</v>
      </c>
      <c r="G40" s="49" t="n">
        <f aca="false">SUM(G35:G39)</f>
        <v>1.22</v>
      </c>
      <c r="H40" s="49" t="n">
        <f aca="false">SUM(H35:H39)</f>
        <v>72.53</v>
      </c>
      <c r="I40" s="50" t="n">
        <f aca="false">SUM(I35:I39)</f>
        <v>501.582928602941</v>
      </c>
      <c r="J40" s="44" t="n">
        <v>0.06</v>
      </c>
      <c r="K40" s="45" t="n">
        <v>0</v>
      </c>
      <c r="L40" s="45" t="n">
        <v>0</v>
      </c>
      <c r="M40" s="45" t="n">
        <v>0</v>
      </c>
      <c r="N40" s="45" t="n">
        <v>0.36</v>
      </c>
      <c r="O40" s="45" t="n">
        <v>9.66</v>
      </c>
      <c r="P40" s="45" t="n">
        <v>2.49</v>
      </c>
      <c r="Q40" s="45" t="n">
        <v>0</v>
      </c>
      <c r="R40" s="45" t="n">
        <v>0</v>
      </c>
      <c r="S40" s="45" t="n">
        <v>0.3</v>
      </c>
      <c r="T40" s="45" t="n">
        <v>0.75</v>
      </c>
      <c r="U40" s="45" t="n">
        <v>183</v>
      </c>
      <c r="V40" s="45" t="n">
        <v>73.5</v>
      </c>
      <c r="W40" s="45" t="n">
        <v>10.5</v>
      </c>
      <c r="X40" s="45" t="n">
        <v>14.1</v>
      </c>
      <c r="Y40" s="45" t="n">
        <v>47.4</v>
      </c>
      <c r="Z40" s="45" t="n">
        <v>1.17</v>
      </c>
      <c r="AA40" s="45" t="n">
        <v>0</v>
      </c>
      <c r="AB40" s="45" t="n">
        <v>1.5</v>
      </c>
      <c r="AC40" s="45" t="n">
        <v>0.3</v>
      </c>
      <c r="AD40" s="45" t="n">
        <v>0.42</v>
      </c>
      <c r="AE40" s="45" t="n">
        <v>0.05</v>
      </c>
      <c r="AF40" s="45" t="n">
        <v>0.02</v>
      </c>
      <c r="AG40" s="45" t="n">
        <v>0.21</v>
      </c>
      <c r="AH40" s="45" t="n">
        <v>0.6</v>
      </c>
      <c r="AI40" s="45" t="n">
        <v>0</v>
      </c>
      <c r="AJ40" s="27" t="n">
        <v>0</v>
      </c>
      <c r="AK40" s="27" t="n">
        <v>96.6</v>
      </c>
      <c r="AL40" s="27" t="n">
        <v>74.4</v>
      </c>
      <c r="AM40" s="27" t="n">
        <v>128.1</v>
      </c>
      <c r="AN40" s="27" t="n">
        <v>66.9</v>
      </c>
      <c r="AO40" s="27" t="n">
        <v>27.9</v>
      </c>
      <c r="AP40" s="27" t="n">
        <v>59.4</v>
      </c>
      <c r="AQ40" s="27" t="n">
        <v>24</v>
      </c>
      <c r="AR40" s="27" t="n">
        <v>111.3</v>
      </c>
      <c r="AS40" s="27" t="n">
        <v>89.1</v>
      </c>
      <c r="AT40" s="27" t="n">
        <v>87.3</v>
      </c>
      <c r="AU40" s="27" t="n">
        <v>139.2</v>
      </c>
      <c r="AV40" s="27" t="n">
        <v>37.2</v>
      </c>
      <c r="AW40" s="27" t="n">
        <v>93</v>
      </c>
      <c r="AX40" s="27" t="n">
        <v>467.7</v>
      </c>
      <c r="AY40" s="27" t="n">
        <v>0</v>
      </c>
      <c r="AZ40" s="27" t="n">
        <v>157.8</v>
      </c>
      <c r="BA40" s="27" t="n">
        <v>87.3</v>
      </c>
      <c r="BB40" s="27" t="n">
        <v>54</v>
      </c>
      <c r="BC40" s="27" t="n">
        <v>39</v>
      </c>
      <c r="BD40" s="27" t="n">
        <v>0</v>
      </c>
      <c r="BE40" s="27" t="n">
        <v>0</v>
      </c>
      <c r="BF40" s="27" t="n">
        <v>0</v>
      </c>
      <c r="BG40" s="27" t="n">
        <v>0</v>
      </c>
      <c r="BH40" s="27" t="n">
        <v>0</v>
      </c>
      <c r="BI40" s="27" t="n">
        <v>0</v>
      </c>
      <c r="BJ40" s="27" t="n">
        <v>0</v>
      </c>
      <c r="BK40" s="27" t="n">
        <v>0.04</v>
      </c>
      <c r="BL40" s="27" t="n">
        <v>0</v>
      </c>
      <c r="BM40" s="27" t="n">
        <v>0</v>
      </c>
      <c r="BN40" s="27" t="n">
        <v>0.01</v>
      </c>
      <c r="BO40" s="27" t="n">
        <v>0</v>
      </c>
      <c r="BP40" s="27" t="n">
        <v>0</v>
      </c>
      <c r="BQ40" s="27" t="n">
        <v>0</v>
      </c>
      <c r="BR40" s="27" t="n">
        <v>0</v>
      </c>
      <c r="BS40" s="27" t="n">
        <v>0.03</v>
      </c>
      <c r="BT40" s="27" t="n">
        <v>0</v>
      </c>
      <c r="BU40" s="27" t="n">
        <v>0</v>
      </c>
      <c r="BV40" s="27" t="n">
        <v>0.14</v>
      </c>
      <c r="BW40" s="27" t="n">
        <v>0.02</v>
      </c>
      <c r="BX40" s="27" t="n">
        <v>0</v>
      </c>
      <c r="BY40" s="27" t="n">
        <v>0</v>
      </c>
      <c r="BZ40" s="27" t="n">
        <v>0</v>
      </c>
      <c r="CA40" s="27" t="n">
        <v>0</v>
      </c>
      <c r="CB40" s="27" t="n">
        <v>14.1</v>
      </c>
      <c r="CC40" s="46"/>
      <c r="CD40" s="46"/>
      <c r="CE40" s="27" t="n">
        <v>0.25</v>
      </c>
      <c r="CF40" s="27"/>
      <c r="CG40" s="27" t="n">
        <v>2.5</v>
      </c>
      <c r="CH40" s="27" t="n">
        <v>2.5</v>
      </c>
      <c r="CI40" s="27" t="n">
        <v>2.5</v>
      </c>
      <c r="CJ40" s="27" t="n">
        <v>475</v>
      </c>
      <c r="CK40" s="27" t="n">
        <v>183</v>
      </c>
      <c r="CL40" s="27" t="n">
        <v>329</v>
      </c>
      <c r="CM40" s="27" t="n">
        <v>4.75</v>
      </c>
      <c r="CN40" s="27" t="n">
        <v>3.95</v>
      </c>
      <c r="CO40" s="27" t="n">
        <v>4.35</v>
      </c>
      <c r="CP40" s="27" t="n">
        <v>0</v>
      </c>
      <c r="CQ40" s="27" t="n">
        <v>0</v>
      </c>
    </row>
    <row r="41" customFormat="false" ht="14.4" hidden="true" customHeight="false" outlineLevel="0" collapsed="false">
      <c r="A41" s="33"/>
      <c r="B41" s="38" t="s">
        <v>112</v>
      </c>
      <c r="C41" s="35"/>
      <c r="D41" s="35" t="n">
        <v>19.25</v>
      </c>
      <c r="E41" s="35" t="n">
        <v>0</v>
      </c>
      <c r="F41" s="35" t="n">
        <v>19.75</v>
      </c>
      <c r="G41" s="35" t="n">
        <v>0</v>
      </c>
      <c r="H41" s="35" t="n">
        <v>83.75</v>
      </c>
      <c r="I41" s="36" t="n">
        <v>587.5</v>
      </c>
      <c r="J41" s="51" t="n">
        <v>4.59</v>
      </c>
      <c r="K41" s="51" t="n">
        <v>1.78</v>
      </c>
      <c r="L41" s="51" t="n">
        <v>0</v>
      </c>
      <c r="M41" s="51" t="n">
        <v>0</v>
      </c>
      <c r="N41" s="51" t="n">
        <v>14.12</v>
      </c>
      <c r="O41" s="51" t="n">
        <v>57.32</v>
      </c>
      <c r="P41" s="51" t="n">
        <v>5.24</v>
      </c>
      <c r="Q41" s="51" t="n">
        <v>0</v>
      </c>
      <c r="R41" s="51" t="n">
        <v>0</v>
      </c>
      <c r="S41" s="51" t="n">
        <v>0.69</v>
      </c>
      <c r="T41" s="51" t="n">
        <v>3.54</v>
      </c>
      <c r="U41" s="51" t="n">
        <v>398.79</v>
      </c>
      <c r="V41" s="51" t="n">
        <v>328.63</v>
      </c>
      <c r="W41" s="51" t="n">
        <v>39.25</v>
      </c>
      <c r="X41" s="51" t="n">
        <v>56.49</v>
      </c>
      <c r="Y41" s="51" t="n">
        <v>222.84</v>
      </c>
      <c r="Z41" s="51" t="n">
        <v>3.24</v>
      </c>
      <c r="AA41" s="51" t="n">
        <v>32.2</v>
      </c>
      <c r="AB41" s="51" t="n">
        <v>1910.7</v>
      </c>
      <c r="AC41" s="51" t="n">
        <v>394.24</v>
      </c>
      <c r="AD41" s="51" t="n">
        <v>2.64</v>
      </c>
      <c r="AE41" s="51" t="n">
        <v>0.14</v>
      </c>
      <c r="AF41" s="51" t="n">
        <v>0.14</v>
      </c>
      <c r="AG41" s="51" t="n">
        <v>6.76</v>
      </c>
      <c r="AH41" s="51" t="n">
        <v>14.13</v>
      </c>
      <c r="AI41" s="51" t="n">
        <v>5.24</v>
      </c>
      <c r="AJ41" s="52" t="n">
        <v>0</v>
      </c>
      <c r="AK41" s="52" t="n">
        <v>1108.23</v>
      </c>
      <c r="AL41" s="52" t="n">
        <v>899.78</v>
      </c>
      <c r="AM41" s="52" t="n">
        <v>1727.76</v>
      </c>
      <c r="AN41" s="52" t="n">
        <v>1554.88</v>
      </c>
      <c r="AO41" s="52" t="n">
        <v>518.45</v>
      </c>
      <c r="AP41" s="52" t="n">
        <v>942.42</v>
      </c>
      <c r="AQ41" s="52" t="n">
        <v>335.06</v>
      </c>
      <c r="AR41" s="52" t="n">
        <v>1003.62</v>
      </c>
      <c r="AS41" s="52" t="n">
        <v>1290.85</v>
      </c>
      <c r="AT41" s="52" t="n">
        <v>1422.22</v>
      </c>
      <c r="AU41" s="52" t="n">
        <v>1861.11</v>
      </c>
      <c r="AV41" s="52" t="n">
        <v>559.07</v>
      </c>
      <c r="AW41" s="52" t="n">
        <v>1447.42</v>
      </c>
      <c r="AX41" s="52" t="n">
        <v>3930.34</v>
      </c>
      <c r="AY41" s="52" t="n">
        <v>125.03</v>
      </c>
      <c r="AZ41" s="52" t="n">
        <v>1228.86</v>
      </c>
      <c r="BA41" s="52" t="n">
        <v>1035.53</v>
      </c>
      <c r="BB41" s="52" t="n">
        <v>774.1</v>
      </c>
      <c r="BC41" s="52" t="n">
        <v>329.93</v>
      </c>
      <c r="BD41" s="52" t="n">
        <v>0</v>
      </c>
      <c r="BE41" s="52" t="n">
        <v>0</v>
      </c>
      <c r="BF41" s="52" t="n">
        <v>0</v>
      </c>
      <c r="BG41" s="52" t="n">
        <v>0</v>
      </c>
      <c r="BH41" s="52" t="n">
        <v>0</v>
      </c>
      <c r="BI41" s="52" t="n">
        <v>0</v>
      </c>
      <c r="BJ41" s="52" t="n">
        <v>0</v>
      </c>
      <c r="BK41" s="52" t="n">
        <v>0.26</v>
      </c>
      <c r="BL41" s="52" t="n">
        <v>0</v>
      </c>
      <c r="BM41" s="52" t="n">
        <v>0.11</v>
      </c>
      <c r="BN41" s="52" t="n">
        <v>0.01</v>
      </c>
      <c r="BO41" s="52" t="n">
        <v>0.01</v>
      </c>
      <c r="BP41" s="52" t="n">
        <v>0</v>
      </c>
      <c r="BQ41" s="52" t="n">
        <v>0</v>
      </c>
      <c r="BR41" s="52" t="n">
        <v>0.01</v>
      </c>
      <c r="BS41" s="52" t="n">
        <v>0.69</v>
      </c>
      <c r="BT41" s="52" t="n">
        <v>0</v>
      </c>
      <c r="BU41" s="52" t="n">
        <v>0</v>
      </c>
      <c r="BV41" s="52" t="n">
        <v>1.56</v>
      </c>
      <c r="BW41" s="52" t="n">
        <v>0.03</v>
      </c>
      <c r="BX41" s="52" t="n">
        <v>0</v>
      </c>
      <c r="BY41" s="52" t="n">
        <v>0</v>
      </c>
      <c r="BZ41" s="52" t="n">
        <v>0</v>
      </c>
      <c r="CA41" s="52" t="n">
        <v>0</v>
      </c>
      <c r="CB41" s="52" t="n">
        <v>446.71</v>
      </c>
      <c r="CC41" s="32"/>
      <c r="CD41" s="32"/>
      <c r="CE41" s="52" t="n">
        <v>350.65</v>
      </c>
      <c r="CF41" s="52"/>
      <c r="CG41" s="52" t="n">
        <v>42.32</v>
      </c>
      <c r="CH41" s="52" t="n">
        <v>26.11</v>
      </c>
      <c r="CI41" s="52" t="n">
        <v>34.22</v>
      </c>
      <c r="CJ41" s="52" t="n">
        <v>6873.8</v>
      </c>
      <c r="CK41" s="52" t="n">
        <v>3514.97</v>
      </c>
      <c r="CL41" s="52" t="n">
        <v>5194.38</v>
      </c>
      <c r="CM41" s="52" t="n">
        <v>100.67</v>
      </c>
      <c r="CN41" s="52" t="n">
        <v>63.27</v>
      </c>
      <c r="CO41" s="52" t="n">
        <v>81.97</v>
      </c>
      <c r="CP41" s="52" t="n">
        <v>10</v>
      </c>
      <c r="CQ41" s="52" t="n">
        <v>0.6</v>
      </c>
    </row>
    <row r="42" customFormat="false" ht="14.4" hidden="true" customHeight="false" outlineLevel="0" collapsed="false">
      <c r="A42" s="33"/>
      <c r="B42" s="38" t="s">
        <v>113</v>
      </c>
      <c r="C42" s="35"/>
      <c r="D42" s="35" t="n">
        <f aca="false">D40-D41</f>
        <v>-0.350000000000001</v>
      </c>
      <c r="E42" s="35" t="n">
        <f aca="false">E40-E41</f>
        <v>9.98</v>
      </c>
      <c r="F42" s="35" t="n">
        <f aca="false">F40-F41</f>
        <v>-3.62</v>
      </c>
      <c r="G42" s="35" t="n">
        <f aca="false">G40-G41</f>
        <v>1.22</v>
      </c>
      <c r="H42" s="35" t="n">
        <f aca="false">H40-H41</f>
        <v>-11.22</v>
      </c>
      <c r="I42" s="36" t="n">
        <f aca="false">I40-I41</f>
        <v>-85.9170713970589</v>
      </c>
      <c r="V42" s="5" t="n">
        <v>0</v>
      </c>
      <c r="W42" s="5" t="n">
        <v>0</v>
      </c>
      <c r="X42" s="5" t="n">
        <v>0</v>
      </c>
      <c r="Y42" s="5" t="n">
        <v>0</v>
      </c>
      <c r="Z42" s="5" t="n">
        <v>0</v>
      </c>
      <c r="AA42" s="5" t="n">
        <v>0</v>
      </c>
      <c r="AB42" s="5" t="n">
        <v>0</v>
      </c>
      <c r="AC42" s="5" t="n">
        <v>175</v>
      </c>
      <c r="AD42" s="5" t="n">
        <v>0</v>
      </c>
      <c r="AE42" s="5" t="n">
        <v>0.3</v>
      </c>
      <c r="AF42" s="5" t="n">
        <v>0.35</v>
      </c>
      <c r="AI42" s="5" t="n">
        <v>15</v>
      </c>
      <c r="CI42" s="6" t="n">
        <v>0</v>
      </c>
      <c r="CL42" s="6" t="n">
        <v>0</v>
      </c>
      <c r="CO42" s="6" t="n">
        <v>0</v>
      </c>
    </row>
    <row r="43" customFormat="false" ht="14.4" hidden="true" customHeight="false" outlineLevel="0" collapsed="false">
      <c r="A43" s="33"/>
      <c r="B43" s="38" t="s">
        <v>114</v>
      </c>
      <c r="C43" s="35"/>
      <c r="D43" s="35" t="n">
        <v>16</v>
      </c>
      <c r="E43" s="35"/>
      <c r="F43" s="35" t="n">
        <v>30</v>
      </c>
      <c r="G43" s="35"/>
      <c r="H43" s="35" t="n">
        <v>55</v>
      </c>
      <c r="I43" s="36"/>
      <c r="V43" s="5" t="n">
        <f aca="false">V41-V42</f>
        <v>328.63</v>
      </c>
      <c r="W43" s="5" t="n">
        <f aca="false">W41-W42</f>
        <v>39.25</v>
      </c>
      <c r="X43" s="5" t="n">
        <f aca="false">X41-X42</f>
        <v>56.49</v>
      </c>
      <c r="Y43" s="5" t="n">
        <f aca="false">Y41-Y42</f>
        <v>222.84</v>
      </c>
      <c r="Z43" s="5" t="n">
        <f aca="false">Z41-Z42</f>
        <v>3.24</v>
      </c>
      <c r="AA43" s="5" t="n">
        <f aca="false">AA41-AA42</f>
        <v>32.2</v>
      </c>
      <c r="AB43" s="5" t="n">
        <f aca="false">AB41-AB42</f>
        <v>1910.7</v>
      </c>
      <c r="AC43" s="5" t="n">
        <f aca="false">AC41-AC42</f>
        <v>219.24</v>
      </c>
      <c r="AD43" s="5" t="n">
        <f aca="false">AD41-AD42</f>
        <v>2.64</v>
      </c>
      <c r="AE43" s="5" t="n">
        <f aca="false">AE41-AE42</f>
        <v>-0.16</v>
      </c>
      <c r="AF43" s="5" t="n">
        <f aca="false">AF41-AF42</f>
        <v>-0.21</v>
      </c>
      <c r="AI43" s="5" t="n">
        <f aca="false">AI41-AI42</f>
        <v>-9.76</v>
      </c>
      <c r="CI43" s="6" t="n">
        <f aca="false">CI41-CI42</f>
        <v>34.22</v>
      </c>
      <c r="CL43" s="6" t="n">
        <f aca="false">CL41-CL42</f>
        <v>5194.38</v>
      </c>
      <c r="CO43" s="6" t="n">
        <f aca="false">CO41-CO42</f>
        <v>81.97</v>
      </c>
    </row>
    <row r="44" customFormat="false" ht="14.4" hidden="false" customHeight="false" outlineLevel="0" collapsed="false">
      <c r="A44" s="33"/>
      <c r="B44" s="34" t="s">
        <v>173</v>
      </c>
      <c r="C44" s="35"/>
      <c r="D44" s="35"/>
      <c r="E44" s="35"/>
      <c r="F44" s="35"/>
      <c r="G44" s="35"/>
      <c r="H44" s="35"/>
      <c r="I44" s="36"/>
    </row>
    <row r="45" customFormat="false" ht="14.4" hidden="false" customHeight="false" outlineLevel="0" collapsed="false">
      <c r="A45" s="33" t="str">
        <f aca="false">" 245/1"</f>
        <v> 245/1</v>
      </c>
      <c r="B45" s="38" t="s">
        <v>122</v>
      </c>
      <c r="C45" s="35" t="str">
        <f aca="false">"30"</f>
        <v>30</v>
      </c>
      <c r="D45" s="35" t="n">
        <v>0.23</v>
      </c>
      <c r="E45" s="35" t="n">
        <v>0</v>
      </c>
      <c r="F45" s="35" t="n">
        <v>0.25</v>
      </c>
      <c r="G45" s="35" t="n">
        <v>0.28</v>
      </c>
      <c r="H45" s="35" t="n">
        <v>0.98</v>
      </c>
      <c r="I45" s="36" t="n">
        <v>6.45713175</v>
      </c>
    </row>
    <row r="46" customFormat="false" ht="14.4" hidden="false" customHeight="false" outlineLevel="0" collapsed="false">
      <c r="A46" s="33" t="s">
        <v>183</v>
      </c>
      <c r="B46" s="38" t="s">
        <v>184</v>
      </c>
      <c r="C46" s="35" t="s">
        <v>185</v>
      </c>
      <c r="D46" s="35" t="n">
        <v>2.18</v>
      </c>
      <c r="E46" s="35" t="n">
        <v>0</v>
      </c>
      <c r="F46" s="35" t="n">
        <v>5.47</v>
      </c>
      <c r="G46" s="35" t="n">
        <v>5.27</v>
      </c>
      <c r="H46" s="35" t="n">
        <v>17.26</v>
      </c>
      <c r="I46" s="36" t="n">
        <v>131.4</v>
      </c>
    </row>
    <row r="47" customFormat="false" ht="14.4" hidden="false" customHeight="false" outlineLevel="0" collapsed="false">
      <c r="A47" s="33" t="s">
        <v>186</v>
      </c>
      <c r="B47" s="38" t="s">
        <v>187</v>
      </c>
      <c r="C47" s="35" t="str">
        <f aca="false">"100"</f>
        <v>100</v>
      </c>
      <c r="D47" s="35" t="n">
        <v>12.05</v>
      </c>
      <c r="E47" s="35" t="n">
        <v>11.57</v>
      </c>
      <c r="F47" s="35" t="n">
        <v>12.63</v>
      </c>
      <c r="G47" s="35" t="n">
        <v>0.96</v>
      </c>
      <c r="H47" s="35" t="n">
        <v>9.74</v>
      </c>
      <c r="I47" s="36" t="n">
        <v>201.5</v>
      </c>
    </row>
    <row r="48" customFormat="false" ht="14.4" hidden="false" customHeight="false" outlineLevel="0" collapsed="false">
      <c r="A48" s="33" t="s">
        <v>165</v>
      </c>
      <c r="B48" s="38" t="s">
        <v>166</v>
      </c>
      <c r="C48" s="35" t="str">
        <f aca="false">"150"</f>
        <v>150</v>
      </c>
      <c r="D48" s="35" t="n">
        <v>3.11</v>
      </c>
      <c r="E48" s="35" t="n">
        <v>0.55</v>
      </c>
      <c r="F48" s="35" t="n">
        <v>3.67</v>
      </c>
      <c r="G48" s="35" t="n">
        <v>0.51</v>
      </c>
      <c r="H48" s="35" t="n">
        <v>22.07</v>
      </c>
      <c r="I48" s="36" t="n">
        <v>132.5857125</v>
      </c>
    </row>
    <row r="49" customFormat="false" ht="14.4" hidden="false" customHeight="false" outlineLevel="0" collapsed="false">
      <c r="A49" s="33" t="s">
        <v>188</v>
      </c>
      <c r="B49" s="38" t="s">
        <v>189</v>
      </c>
      <c r="C49" s="35" t="str">
        <f aca="false">"200"</f>
        <v>200</v>
      </c>
      <c r="D49" s="35" t="n">
        <v>0.16</v>
      </c>
      <c r="E49" s="35" t="n">
        <v>0</v>
      </c>
      <c r="F49" s="35" t="n">
        <v>0.04</v>
      </c>
      <c r="G49" s="35" t="n">
        <v>0.04</v>
      </c>
      <c r="H49" s="35" t="n">
        <v>12.2</v>
      </c>
      <c r="I49" s="36" t="n">
        <v>47.68782</v>
      </c>
    </row>
    <row r="50" customFormat="false" ht="14.4" hidden="false" customHeight="false" outlineLevel="0" collapsed="false">
      <c r="A50" s="33" t="str">
        <f aca="false">""</f>
        <v/>
      </c>
      <c r="B50" s="38" t="s">
        <v>130</v>
      </c>
      <c r="C50" s="35" t="str">
        <f aca="false">"50"</f>
        <v>50</v>
      </c>
      <c r="D50" s="35" t="n">
        <v>4.5</v>
      </c>
      <c r="E50" s="35" t="n">
        <v>0</v>
      </c>
      <c r="F50" s="35" t="n">
        <v>1.5</v>
      </c>
      <c r="G50" s="35" t="n">
        <v>0</v>
      </c>
      <c r="H50" s="35" t="n">
        <v>26.9</v>
      </c>
      <c r="I50" s="36" t="n">
        <v>133.825</v>
      </c>
    </row>
    <row r="51" customFormat="false" ht="14.4" hidden="false" customHeight="false" outlineLevel="0" collapsed="false">
      <c r="A51" s="33" t="str">
        <f aca="false">"-"</f>
        <v>-</v>
      </c>
      <c r="B51" s="38" t="s">
        <v>109</v>
      </c>
      <c r="C51" s="35" t="str">
        <f aca="false">"30"</f>
        <v>30</v>
      </c>
      <c r="D51" s="35" t="n">
        <v>1.98</v>
      </c>
      <c r="E51" s="35" t="n">
        <v>0</v>
      </c>
      <c r="F51" s="35" t="n">
        <v>0.36</v>
      </c>
      <c r="G51" s="35" t="n">
        <v>0.36</v>
      </c>
      <c r="H51" s="35" t="n">
        <v>12.51</v>
      </c>
      <c r="I51" s="36" t="n">
        <v>58.014</v>
      </c>
    </row>
    <row r="52" customFormat="false" ht="14.4" hidden="false" customHeight="false" outlineLevel="0" collapsed="false">
      <c r="A52" s="47"/>
      <c r="B52" s="48" t="s">
        <v>182</v>
      </c>
      <c r="C52" s="49"/>
      <c r="D52" s="49" t="n">
        <f aca="false">SUM(D45:D51)</f>
        <v>24.21</v>
      </c>
      <c r="E52" s="49" t="n">
        <f aca="false">SUM(E45:E51)</f>
        <v>12.12</v>
      </c>
      <c r="F52" s="49" t="n">
        <f aca="false">SUM(F45:F51)</f>
        <v>23.92</v>
      </c>
      <c r="G52" s="49" t="n">
        <f aca="false">SUM(G45:G51)</f>
        <v>7.42</v>
      </c>
      <c r="H52" s="49" t="n">
        <f aca="false">SUM(H45:H51)</f>
        <v>101.66</v>
      </c>
      <c r="I52" s="50" t="n">
        <f aca="false">SUM(I45:I51)</f>
        <v>711.46966425</v>
      </c>
      <c r="J52" s="40" t="n">
        <v>4.71</v>
      </c>
      <c r="K52" s="41" t="n">
        <v>0.22</v>
      </c>
      <c r="L52" s="41" t="n">
        <v>0</v>
      </c>
      <c r="M52" s="41" t="n">
        <v>0</v>
      </c>
      <c r="N52" s="41" t="n">
        <v>0.13</v>
      </c>
      <c r="O52" s="41" t="n">
        <v>0</v>
      </c>
      <c r="P52" s="41" t="n">
        <v>0</v>
      </c>
      <c r="Q52" s="41" t="n">
        <v>0</v>
      </c>
      <c r="R52" s="41" t="n">
        <v>0</v>
      </c>
      <c r="S52" s="41" t="n">
        <v>0</v>
      </c>
      <c r="T52" s="41" t="n">
        <v>0.14</v>
      </c>
      <c r="U52" s="41" t="n">
        <v>1.5</v>
      </c>
      <c r="V52" s="41" t="n">
        <v>3</v>
      </c>
      <c r="W52" s="41" t="n">
        <v>2.4</v>
      </c>
      <c r="X52" s="41" t="n">
        <v>0</v>
      </c>
      <c r="Y52" s="41" t="n">
        <v>3</v>
      </c>
      <c r="Z52" s="41" t="n">
        <v>0.02</v>
      </c>
      <c r="AA52" s="41" t="n">
        <v>40</v>
      </c>
      <c r="AB52" s="41" t="n">
        <v>30</v>
      </c>
      <c r="AC52" s="41" t="n">
        <v>45</v>
      </c>
      <c r="AD52" s="41" t="n">
        <v>0.1</v>
      </c>
      <c r="AE52" s="41" t="n">
        <v>0</v>
      </c>
      <c r="AF52" s="41" t="n">
        <v>0.01</v>
      </c>
      <c r="AG52" s="41" t="n">
        <v>0.01</v>
      </c>
      <c r="AH52" s="41" t="n">
        <v>0.02</v>
      </c>
      <c r="AI52" s="41" t="n">
        <v>0</v>
      </c>
      <c r="AJ52" s="42" t="n">
        <v>0</v>
      </c>
      <c r="AK52" s="42" t="n">
        <v>4.2</v>
      </c>
      <c r="AL52" s="42" t="n">
        <v>4.1</v>
      </c>
      <c r="AM52" s="42" t="n">
        <v>7.6</v>
      </c>
      <c r="AN52" s="42" t="n">
        <v>4.5</v>
      </c>
      <c r="AO52" s="42" t="n">
        <v>1.7</v>
      </c>
      <c r="AP52" s="42" t="n">
        <v>4.7</v>
      </c>
      <c r="AQ52" s="42" t="n">
        <v>4.3</v>
      </c>
      <c r="AR52" s="42" t="n">
        <v>4.2</v>
      </c>
      <c r="AS52" s="42" t="n">
        <v>3.6</v>
      </c>
      <c r="AT52" s="42" t="n">
        <v>2.6</v>
      </c>
      <c r="AU52" s="42" t="n">
        <v>5.7</v>
      </c>
      <c r="AV52" s="42" t="n">
        <v>3.5</v>
      </c>
      <c r="AW52" s="42" t="n">
        <v>2.4</v>
      </c>
      <c r="AX52" s="42" t="n">
        <v>14.2</v>
      </c>
      <c r="AY52" s="42" t="n">
        <v>0</v>
      </c>
      <c r="AZ52" s="42" t="n">
        <v>4.8</v>
      </c>
      <c r="BA52" s="42" t="n">
        <v>5.4</v>
      </c>
      <c r="BB52" s="42" t="n">
        <v>4.2</v>
      </c>
      <c r="BC52" s="42" t="n">
        <v>1</v>
      </c>
      <c r="BD52" s="42" t="n">
        <v>0.27</v>
      </c>
      <c r="BE52" s="42" t="n">
        <v>0.12</v>
      </c>
      <c r="BF52" s="42" t="n">
        <v>0.07</v>
      </c>
      <c r="BG52" s="42" t="n">
        <v>0.15</v>
      </c>
      <c r="BH52" s="42" t="n">
        <v>0.17</v>
      </c>
      <c r="BI52" s="42" t="n">
        <v>0.79</v>
      </c>
      <c r="BJ52" s="42" t="n">
        <v>0</v>
      </c>
      <c r="BK52" s="42" t="n">
        <v>2.21</v>
      </c>
      <c r="BL52" s="42" t="n">
        <v>0</v>
      </c>
      <c r="BM52" s="42" t="n">
        <v>0.68</v>
      </c>
      <c r="BN52" s="42" t="n">
        <v>0</v>
      </c>
      <c r="BO52" s="42" t="n">
        <v>0</v>
      </c>
      <c r="BP52" s="42" t="n">
        <v>0</v>
      </c>
      <c r="BQ52" s="42" t="n">
        <v>0.15</v>
      </c>
      <c r="BR52" s="42" t="n">
        <v>0.23</v>
      </c>
      <c r="BS52" s="42" t="n">
        <v>1.8</v>
      </c>
      <c r="BT52" s="42" t="n">
        <v>0</v>
      </c>
      <c r="BU52" s="42" t="n">
        <v>0</v>
      </c>
      <c r="BV52" s="42" t="n">
        <v>0.09</v>
      </c>
      <c r="BW52" s="42" t="n">
        <v>0.01</v>
      </c>
      <c r="BX52" s="42" t="n">
        <v>0</v>
      </c>
      <c r="BY52" s="42" t="n">
        <v>0</v>
      </c>
      <c r="BZ52" s="42" t="n">
        <v>0</v>
      </c>
      <c r="CA52" s="42" t="n">
        <v>0</v>
      </c>
      <c r="CB52" s="42" t="n">
        <v>2.5</v>
      </c>
      <c r="CC52" s="43"/>
      <c r="CD52" s="43"/>
      <c r="CE52" s="42" t="n">
        <v>45</v>
      </c>
      <c r="CF52" s="42"/>
      <c r="CG52" s="42" t="n">
        <v>0.4</v>
      </c>
      <c r="CH52" s="42" t="n">
        <v>0.1</v>
      </c>
      <c r="CI52" s="42" t="n">
        <v>0.25</v>
      </c>
      <c r="CJ52" s="42" t="n">
        <v>20</v>
      </c>
      <c r="CK52" s="42" t="n">
        <v>8.2</v>
      </c>
      <c r="CL52" s="42" t="n">
        <v>14.1</v>
      </c>
      <c r="CM52" s="42" t="n">
        <v>1.71</v>
      </c>
      <c r="CN52" s="42" t="n">
        <v>0.87</v>
      </c>
      <c r="CO52" s="42" t="n">
        <v>1.29</v>
      </c>
      <c r="CP52" s="42" t="n">
        <v>0</v>
      </c>
      <c r="CQ52" s="42" t="n">
        <v>0</v>
      </c>
    </row>
    <row r="53" customFormat="false" ht="14.4" hidden="true" customHeight="false" outlineLevel="0" collapsed="false">
      <c r="A53" s="28"/>
      <c r="B53" s="53" t="s">
        <v>112</v>
      </c>
      <c r="C53" s="30"/>
      <c r="D53" s="30" t="n">
        <v>26.95</v>
      </c>
      <c r="E53" s="30" t="n">
        <v>0</v>
      </c>
      <c r="F53" s="30" t="n">
        <v>27.65</v>
      </c>
      <c r="G53" s="30" t="n">
        <v>0</v>
      </c>
      <c r="H53" s="30" t="n">
        <v>117.25</v>
      </c>
      <c r="I53" s="31" t="n">
        <v>822.5</v>
      </c>
      <c r="J53" s="40" t="n">
        <v>4.4</v>
      </c>
      <c r="K53" s="41" t="n">
        <v>0.72</v>
      </c>
      <c r="L53" s="41" t="n">
        <v>0</v>
      </c>
      <c r="M53" s="41" t="n">
        <v>0</v>
      </c>
      <c r="N53" s="41" t="n">
        <v>8.16</v>
      </c>
      <c r="O53" s="41" t="n">
        <v>9.12</v>
      </c>
      <c r="P53" s="41" t="n">
        <v>0.38</v>
      </c>
      <c r="Q53" s="41" t="n">
        <v>0</v>
      </c>
      <c r="R53" s="41" t="n">
        <v>0</v>
      </c>
      <c r="S53" s="41" t="n">
        <v>0.88</v>
      </c>
      <c r="T53" s="41" t="n">
        <v>1.11</v>
      </c>
      <c r="U53" s="41" t="n">
        <v>124.56</v>
      </c>
      <c r="V53" s="41" t="n">
        <v>92.28</v>
      </c>
      <c r="W53" s="41" t="n">
        <v>109.87</v>
      </c>
      <c r="X53" s="41" t="n">
        <v>21.1</v>
      </c>
      <c r="Y53" s="41" t="n">
        <v>165.64</v>
      </c>
      <c r="Z53" s="41" t="n">
        <v>0.52</v>
      </c>
      <c r="AA53" s="41" t="n">
        <v>32.27</v>
      </c>
      <c r="AB53" s="41" t="n">
        <v>21.17</v>
      </c>
      <c r="AC53" s="41" t="n">
        <v>58.2</v>
      </c>
      <c r="AD53" s="41" t="n">
        <v>0.73</v>
      </c>
      <c r="AE53" s="41" t="n">
        <v>0.03</v>
      </c>
      <c r="AF53" s="41" t="n">
        <v>0.18</v>
      </c>
      <c r="AG53" s="41" t="n">
        <v>0.42</v>
      </c>
      <c r="AH53" s="41" t="n">
        <v>3.46</v>
      </c>
      <c r="AI53" s="41" t="n">
        <v>0.15</v>
      </c>
      <c r="AJ53" s="42" t="n">
        <v>0</v>
      </c>
      <c r="AK53" s="42" t="n">
        <v>661.53</v>
      </c>
      <c r="AL53" s="42" t="n">
        <v>541</v>
      </c>
      <c r="AM53" s="42" t="n">
        <v>1003.33</v>
      </c>
      <c r="AN53" s="42" t="n">
        <v>762.34</v>
      </c>
      <c r="AO53" s="42" t="n">
        <v>302.3</v>
      </c>
      <c r="AP53" s="42" t="n">
        <v>501.44</v>
      </c>
      <c r="AQ53" s="42" t="n">
        <v>166.79</v>
      </c>
      <c r="AR53" s="42" t="n">
        <v>596.52</v>
      </c>
      <c r="AS53" s="42" t="n">
        <v>87.11</v>
      </c>
      <c r="AT53" s="42" t="n">
        <v>106.61</v>
      </c>
      <c r="AU53" s="42" t="n">
        <v>133.33</v>
      </c>
      <c r="AV53" s="42" t="n">
        <v>339.98</v>
      </c>
      <c r="AW53" s="42" t="n">
        <v>62.87</v>
      </c>
      <c r="AX53" s="42" t="n">
        <v>246.76</v>
      </c>
      <c r="AY53" s="42" t="n">
        <v>0.72</v>
      </c>
      <c r="AZ53" s="42" t="n">
        <v>63.13</v>
      </c>
      <c r="BA53" s="42" t="n">
        <v>90.63</v>
      </c>
      <c r="BB53" s="42" t="n">
        <v>650.18</v>
      </c>
      <c r="BC53" s="42" t="n">
        <v>78.56</v>
      </c>
      <c r="BD53" s="42" t="n">
        <v>0</v>
      </c>
      <c r="BE53" s="42" t="n">
        <v>0</v>
      </c>
      <c r="BF53" s="42" t="n">
        <v>0</v>
      </c>
      <c r="BG53" s="42" t="n">
        <v>0</v>
      </c>
      <c r="BH53" s="42" t="n">
        <v>0</v>
      </c>
      <c r="BI53" s="42" t="n">
        <v>0</v>
      </c>
      <c r="BJ53" s="42" t="n">
        <v>0</v>
      </c>
      <c r="BK53" s="42" t="n">
        <v>0.08</v>
      </c>
      <c r="BL53" s="42" t="n">
        <v>0</v>
      </c>
      <c r="BM53" s="42" t="n">
        <v>0.04</v>
      </c>
      <c r="BN53" s="42" t="n">
        <v>0</v>
      </c>
      <c r="BO53" s="42" t="n">
        <v>0.01</v>
      </c>
      <c r="BP53" s="42" t="n">
        <v>0</v>
      </c>
      <c r="BQ53" s="42" t="n">
        <v>0</v>
      </c>
      <c r="BR53" s="42" t="n">
        <v>0</v>
      </c>
      <c r="BS53" s="42" t="n">
        <v>0.27</v>
      </c>
      <c r="BT53" s="42" t="n">
        <v>0</v>
      </c>
      <c r="BU53" s="42" t="n">
        <v>0</v>
      </c>
      <c r="BV53" s="42" t="n">
        <v>0.68</v>
      </c>
      <c r="BW53" s="42" t="n">
        <v>0</v>
      </c>
      <c r="BX53" s="42" t="n">
        <v>0</v>
      </c>
      <c r="BY53" s="42" t="n">
        <v>0</v>
      </c>
      <c r="BZ53" s="42" t="n">
        <v>0</v>
      </c>
      <c r="CA53" s="42" t="n">
        <v>0</v>
      </c>
      <c r="CB53" s="42" t="n">
        <v>56.57</v>
      </c>
      <c r="CC53" s="43"/>
      <c r="CD53" s="43"/>
      <c r="CE53" s="42" t="n">
        <v>35.8</v>
      </c>
      <c r="CF53" s="42"/>
      <c r="CG53" s="42" t="n">
        <v>19.2</v>
      </c>
      <c r="CH53" s="42" t="n">
        <v>10.84</v>
      </c>
      <c r="CI53" s="42" t="n">
        <v>15.02</v>
      </c>
      <c r="CJ53" s="42" t="n">
        <v>1377.03</v>
      </c>
      <c r="CK53" s="42" t="n">
        <v>924.53</v>
      </c>
      <c r="CL53" s="42" t="n">
        <v>1150.78</v>
      </c>
      <c r="CM53" s="42" t="n">
        <v>20.98</v>
      </c>
      <c r="CN53" s="42" t="n">
        <v>14.61</v>
      </c>
      <c r="CO53" s="42" t="n">
        <v>17.79</v>
      </c>
      <c r="CP53" s="42" t="n">
        <v>6.6</v>
      </c>
      <c r="CQ53" s="42" t="n">
        <v>0.22</v>
      </c>
    </row>
    <row r="54" customFormat="false" ht="14.4" hidden="true" customHeight="false" outlineLevel="0" collapsed="false">
      <c r="A54" s="28"/>
      <c r="B54" s="53" t="s">
        <v>113</v>
      </c>
      <c r="C54" s="30"/>
      <c r="D54" s="30" t="n">
        <f aca="false">D52-D53</f>
        <v>-2.74</v>
      </c>
      <c r="E54" s="30" t="n">
        <f aca="false">E52-E53</f>
        <v>12.12</v>
      </c>
      <c r="F54" s="30" t="n">
        <f aca="false">F52-F53</f>
        <v>-3.73</v>
      </c>
      <c r="G54" s="30" t="n">
        <f aca="false">G52-G53</f>
        <v>7.42</v>
      </c>
      <c r="H54" s="30" t="n">
        <f aca="false">H52-H53</f>
        <v>-15.59</v>
      </c>
      <c r="I54" s="31" t="n">
        <f aca="false">I52-I53</f>
        <v>-111.03033575</v>
      </c>
      <c r="J54" s="40" t="n">
        <v>0</v>
      </c>
      <c r="K54" s="41" t="n">
        <v>0</v>
      </c>
      <c r="L54" s="41" t="n">
        <v>0</v>
      </c>
      <c r="M54" s="41" t="n">
        <v>0</v>
      </c>
      <c r="N54" s="41" t="n">
        <v>9.8</v>
      </c>
      <c r="O54" s="41" t="n">
        <v>0</v>
      </c>
      <c r="P54" s="41" t="n">
        <v>0.04</v>
      </c>
      <c r="Q54" s="41" t="n">
        <v>0</v>
      </c>
      <c r="R54" s="41" t="n">
        <v>0</v>
      </c>
      <c r="S54" s="41" t="n">
        <v>0</v>
      </c>
      <c r="T54" s="41" t="n">
        <v>0.03</v>
      </c>
      <c r="U54" s="41" t="n">
        <v>0.1</v>
      </c>
      <c r="V54" s="41" t="n">
        <v>0.3</v>
      </c>
      <c r="W54" s="41" t="n">
        <v>0.29</v>
      </c>
      <c r="X54" s="41" t="n">
        <v>0</v>
      </c>
      <c r="Y54" s="41" t="n">
        <v>0</v>
      </c>
      <c r="Z54" s="41" t="n">
        <v>0.03</v>
      </c>
      <c r="AA54" s="41" t="n">
        <v>0</v>
      </c>
      <c r="AB54" s="41" t="n">
        <v>0</v>
      </c>
      <c r="AC54" s="41" t="n">
        <v>0</v>
      </c>
      <c r="AD54" s="41" t="n">
        <v>0</v>
      </c>
      <c r="AE54" s="41" t="n">
        <v>0</v>
      </c>
      <c r="AF54" s="41" t="n">
        <v>0</v>
      </c>
      <c r="AG54" s="41" t="n">
        <v>0</v>
      </c>
      <c r="AH54" s="41" t="n">
        <v>0</v>
      </c>
      <c r="AI54" s="41" t="n">
        <v>0</v>
      </c>
      <c r="AJ54" s="42" t="n">
        <v>0</v>
      </c>
      <c r="AK54" s="42" t="n">
        <v>0</v>
      </c>
      <c r="AL54" s="42" t="n">
        <v>0</v>
      </c>
      <c r="AM54" s="42" t="n">
        <v>0</v>
      </c>
      <c r="AN54" s="42" t="n">
        <v>0</v>
      </c>
      <c r="AO54" s="42" t="n">
        <v>0</v>
      </c>
      <c r="AP54" s="42" t="n">
        <v>0</v>
      </c>
      <c r="AQ54" s="42" t="n">
        <v>0</v>
      </c>
      <c r="AR54" s="42" t="n">
        <v>0</v>
      </c>
      <c r="AS54" s="42" t="n">
        <v>0</v>
      </c>
      <c r="AT54" s="42" t="n">
        <v>0</v>
      </c>
      <c r="AU54" s="42" t="n">
        <v>0</v>
      </c>
      <c r="AV54" s="42" t="n">
        <v>0</v>
      </c>
      <c r="AW54" s="42" t="n">
        <v>0</v>
      </c>
      <c r="AX54" s="42" t="n">
        <v>0</v>
      </c>
      <c r="AY54" s="42" t="n">
        <v>0</v>
      </c>
      <c r="AZ54" s="42" t="n">
        <v>0</v>
      </c>
      <c r="BA54" s="42" t="n">
        <v>0</v>
      </c>
      <c r="BB54" s="42" t="n">
        <v>0</v>
      </c>
      <c r="BC54" s="42" t="n">
        <v>0</v>
      </c>
      <c r="BD54" s="42" t="n">
        <v>0</v>
      </c>
      <c r="BE54" s="42" t="n">
        <v>0</v>
      </c>
      <c r="BF54" s="42" t="n">
        <v>0</v>
      </c>
      <c r="BG54" s="42" t="n">
        <v>0</v>
      </c>
      <c r="BH54" s="42" t="n">
        <v>0</v>
      </c>
      <c r="BI54" s="42" t="n">
        <v>0</v>
      </c>
      <c r="BJ54" s="42" t="n">
        <v>0</v>
      </c>
      <c r="BK54" s="42" t="n">
        <v>0</v>
      </c>
      <c r="BL54" s="42" t="n">
        <v>0</v>
      </c>
      <c r="BM54" s="42" t="n">
        <v>0</v>
      </c>
      <c r="BN54" s="42" t="n">
        <v>0</v>
      </c>
      <c r="BO54" s="42" t="n">
        <v>0</v>
      </c>
      <c r="BP54" s="42" t="n">
        <v>0</v>
      </c>
      <c r="BQ54" s="42" t="n">
        <v>0</v>
      </c>
      <c r="BR54" s="42" t="n">
        <v>0</v>
      </c>
      <c r="BS54" s="42" t="n">
        <v>0</v>
      </c>
      <c r="BT54" s="42" t="n">
        <v>0</v>
      </c>
      <c r="BU54" s="42" t="n">
        <v>0</v>
      </c>
      <c r="BV54" s="42" t="n">
        <v>0</v>
      </c>
      <c r="BW54" s="42" t="n">
        <v>0</v>
      </c>
      <c r="BX54" s="42" t="n">
        <v>0</v>
      </c>
      <c r="BY54" s="42" t="n">
        <v>0</v>
      </c>
      <c r="BZ54" s="42" t="n">
        <v>0</v>
      </c>
      <c r="CA54" s="42" t="n">
        <v>0</v>
      </c>
      <c r="CB54" s="42" t="n">
        <v>200.04</v>
      </c>
      <c r="CC54" s="43"/>
      <c r="CD54" s="43"/>
      <c r="CE54" s="42" t="n">
        <v>0</v>
      </c>
      <c r="CF54" s="42"/>
      <c r="CG54" s="42" t="n">
        <v>4.21</v>
      </c>
      <c r="CH54" s="42" t="n">
        <v>4.21</v>
      </c>
      <c r="CI54" s="42" t="n">
        <v>4.21</v>
      </c>
      <c r="CJ54" s="42" t="n">
        <v>497.96</v>
      </c>
      <c r="CK54" s="42" t="n">
        <v>192.28</v>
      </c>
      <c r="CL54" s="42" t="n">
        <v>345.12</v>
      </c>
      <c r="CM54" s="42" t="n">
        <v>44.51</v>
      </c>
      <c r="CN54" s="42" t="n">
        <v>26.48</v>
      </c>
      <c r="CO54" s="42" t="n">
        <v>35.49</v>
      </c>
      <c r="CP54" s="42" t="n">
        <v>10</v>
      </c>
      <c r="CQ54" s="42" t="n">
        <v>0</v>
      </c>
    </row>
    <row r="55" customFormat="false" ht="14.4" hidden="true" customHeight="false" outlineLevel="0" collapsed="false">
      <c r="A55" s="28"/>
      <c r="B55" s="53" t="s">
        <v>114</v>
      </c>
      <c r="C55" s="30"/>
      <c r="D55" s="30" t="n">
        <v>17</v>
      </c>
      <c r="E55" s="30"/>
      <c r="F55" s="30" t="n">
        <v>26</v>
      </c>
      <c r="G55" s="30"/>
      <c r="H55" s="30" t="n">
        <v>57</v>
      </c>
      <c r="I55" s="31"/>
      <c r="J55" s="40" t="n">
        <v>0</v>
      </c>
      <c r="K55" s="41" t="n">
        <v>0</v>
      </c>
      <c r="L55" s="41" t="n">
        <v>0</v>
      </c>
      <c r="M55" s="41" t="n">
        <v>0</v>
      </c>
      <c r="N55" s="41" t="n">
        <v>0.39</v>
      </c>
      <c r="O55" s="41" t="n">
        <v>15.96</v>
      </c>
      <c r="P55" s="41" t="n">
        <v>0.07</v>
      </c>
      <c r="Q55" s="41" t="n">
        <v>0</v>
      </c>
      <c r="R55" s="41" t="n">
        <v>0</v>
      </c>
      <c r="S55" s="41" t="n">
        <v>0</v>
      </c>
      <c r="T55" s="41" t="n">
        <v>0.63</v>
      </c>
      <c r="U55" s="41" t="n">
        <v>0</v>
      </c>
      <c r="V55" s="41" t="n">
        <v>0</v>
      </c>
      <c r="W55" s="41" t="n">
        <v>0</v>
      </c>
      <c r="X55" s="41" t="n">
        <v>0</v>
      </c>
      <c r="Y55" s="41" t="n">
        <v>0</v>
      </c>
      <c r="Z55" s="41" t="n">
        <v>0</v>
      </c>
      <c r="AA55" s="41" t="n">
        <v>0</v>
      </c>
      <c r="AB55" s="41" t="n">
        <v>0</v>
      </c>
      <c r="AC55" s="41" t="n">
        <v>0</v>
      </c>
      <c r="AD55" s="41" t="n">
        <v>0</v>
      </c>
      <c r="AE55" s="41" t="n">
        <v>0</v>
      </c>
      <c r="AF55" s="41" t="n">
        <v>0</v>
      </c>
      <c r="AG55" s="41" t="n">
        <v>0</v>
      </c>
      <c r="AH55" s="41" t="n">
        <v>0</v>
      </c>
      <c r="AI55" s="41" t="n">
        <v>0</v>
      </c>
      <c r="AJ55" s="42" t="n">
        <v>0</v>
      </c>
      <c r="AK55" s="42" t="n">
        <v>111.75</v>
      </c>
      <c r="AL55" s="42" t="n">
        <v>116.32</v>
      </c>
      <c r="AM55" s="42" t="n">
        <v>178.13</v>
      </c>
      <c r="AN55" s="42" t="n">
        <v>59.07</v>
      </c>
      <c r="AO55" s="42" t="n">
        <v>35.02</v>
      </c>
      <c r="AP55" s="42" t="n">
        <v>70.04</v>
      </c>
      <c r="AQ55" s="42" t="n">
        <v>26.49</v>
      </c>
      <c r="AR55" s="42" t="n">
        <v>126.67</v>
      </c>
      <c r="AS55" s="42" t="n">
        <v>78.56</v>
      </c>
      <c r="AT55" s="42" t="n">
        <v>109.62</v>
      </c>
      <c r="AU55" s="42" t="n">
        <v>90.44</v>
      </c>
      <c r="AV55" s="42" t="n">
        <v>47.5</v>
      </c>
      <c r="AW55" s="42" t="n">
        <v>84.04</v>
      </c>
      <c r="AX55" s="42" t="n">
        <v>702.79</v>
      </c>
      <c r="AY55" s="42" t="n">
        <v>0</v>
      </c>
      <c r="AZ55" s="42" t="n">
        <v>228.98</v>
      </c>
      <c r="BA55" s="42" t="n">
        <v>99.57</v>
      </c>
      <c r="BB55" s="42" t="n">
        <v>66.08</v>
      </c>
      <c r="BC55" s="42" t="n">
        <v>52.37</v>
      </c>
      <c r="BD55" s="42" t="n">
        <v>0</v>
      </c>
      <c r="BE55" s="42" t="n">
        <v>0</v>
      </c>
      <c r="BF55" s="42" t="n">
        <v>0</v>
      </c>
      <c r="BG55" s="42" t="n">
        <v>0</v>
      </c>
      <c r="BH55" s="42" t="n">
        <v>0</v>
      </c>
      <c r="BI55" s="42" t="n">
        <v>0</v>
      </c>
      <c r="BJ55" s="42" t="n">
        <v>0</v>
      </c>
      <c r="BK55" s="42" t="n">
        <v>0.03</v>
      </c>
      <c r="BL55" s="42" t="n">
        <v>0</v>
      </c>
      <c r="BM55" s="42" t="n">
        <v>0</v>
      </c>
      <c r="BN55" s="42" t="n">
        <v>0</v>
      </c>
      <c r="BO55" s="42" t="n">
        <v>0</v>
      </c>
      <c r="BP55" s="42" t="n">
        <v>0</v>
      </c>
      <c r="BQ55" s="42" t="n">
        <v>0</v>
      </c>
      <c r="BR55" s="42" t="n">
        <v>0</v>
      </c>
      <c r="BS55" s="42" t="n">
        <v>0.02</v>
      </c>
      <c r="BT55" s="42" t="n">
        <v>0</v>
      </c>
      <c r="BU55" s="42" t="n">
        <v>0</v>
      </c>
      <c r="BV55" s="42" t="n">
        <v>0.1</v>
      </c>
      <c r="BW55" s="42" t="n">
        <v>0.01</v>
      </c>
      <c r="BX55" s="42" t="n">
        <v>0</v>
      </c>
      <c r="BY55" s="42" t="n">
        <v>0</v>
      </c>
      <c r="BZ55" s="42" t="n">
        <v>0</v>
      </c>
      <c r="CA55" s="42" t="n">
        <v>0</v>
      </c>
      <c r="CB55" s="42" t="n">
        <v>13.69</v>
      </c>
      <c r="CC55" s="43"/>
      <c r="CD55" s="43"/>
      <c r="CE55" s="42" t="n">
        <v>0</v>
      </c>
      <c r="CF55" s="42"/>
      <c r="CG55" s="42" t="n">
        <v>0</v>
      </c>
      <c r="CH55" s="42" t="n">
        <v>0</v>
      </c>
      <c r="CI55" s="42" t="n">
        <v>0</v>
      </c>
      <c r="CJ55" s="42" t="n">
        <v>475</v>
      </c>
      <c r="CK55" s="42" t="n">
        <v>183</v>
      </c>
      <c r="CL55" s="42" t="n">
        <v>329</v>
      </c>
      <c r="CM55" s="42" t="n">
        <v>3.8</v>
      </c>
      <c r="CN55" s="42" t="n">
        <v>3.8</v>
      </c>
      <c r="CO55" s="42" t="n">
        <v>3.8</v>
      </c>
      <c r="CP55" s="42" t="n">
        <v>0</v>
      </c>
      <c r="CQ55" s="42" t="n">
        <v>0</v>
      </c>
    </row>
    <row r="56" customFormat="false" ht="14.4" hidden="false" customHeight="false" outlineLevel="0" collapsed="false">
      <c r="A56" s="28"/>
      <c r="B56" s="104" t="s">
        <v>235</v>
      </c>
      <c r="C56" s="30"/>
      <c r="D56" s="67" t="n">
        <f aca="false">D40+D52</f>
        <v>43.11</v>
      </c>
      <c r="E56" s="67" t="n">
        <f aca="false">E40+E52</f>
        <v>22.1</v>
      </c>
      <c r="F56" s="67" t="n">
        <f aca="false">F40+F52</f>
        <v>40.05</v>
      </c>
      <c r="G56" s="67" t="n">
        <f aca="false">G40+G52</f>
        <v>8.64</v>
      </c>
      <c r="H56" s="67" t="n">
        <f aca="false">H40+H52</f>
        <v>174.19</v>
      </c>
      <c r="I56" s="68" t="n">
        <f aca="false">I40+I52</f>
        <v>1213.05259285294</v>
      </c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3"/>
      <c r="CD56" s="43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</row>
    <row r="57" customFormat="false" ht="14.4" hidden="false" customHeight="false" outlineLevel="0" collapsed="false">
      <c r="A57" s="28"/>
      <c r="B57" s="53"/>
      <c r="C57" s="30"/>
      <c r="D57" s="30"/>
      <c r="E57" s="30"/>
      <c r="F57" s="30"/>
      <c r="G57" s="30"/>
      <c r="H57" s="30"/>
      <c r="I57" s="31"/>
      <c r="J57" s="59" t="n">
        <f aca="false">SUM(J52:J55)</f>
        <v>9.11</v>
      </c>
      <c r="K57" s="60" t="n">
        <f aca="false">SUM(K52:K55)</f>
        <v>0.94</v>
      </c>
      <c r="L57" s="60" t="n">
        <f aca="false">SUM(L52:L55)</f>
        <v>0</v>
      </c>
      <c r="M57" s="60" t="n">
        <f aca="false">SUM(M52:M55)</f>
        <v>0</v>
      </c>
      <c r="N57" s="60" t="n">
        <f aca="false">SUM(N52:N55)</f>
        <v>18.48</v>
      </c>
      <c r="O57" s="60" t="n">
        <f aca="false">SUM(O52:O55)</f>
        <v>25.08</v>
      </c>
      <c r="P57" s="60" t="n">
        <f aca="false">SUM(P52:P55)</f>
        <v>0.49</v>
      </c>
      <c r="Q57" s="60" t="n">
        <f aca="false">SUM(Q52:Q55)</f>
        <v>0</v>
      </c>
      <c r="R57" s="60" t="n">
        <f aca="false">SUM(R52:R55)</f>
        <v>0</v>
      </c>
      <c r="S57" s="60" t="n">
        <f aca="false">SUM(S52:S55)</f>
        <v>0.88</v>
      </c>
      <c r="T57" s="60" t="n">
        <f aca="false">SUM(T52:T55)</f>
        <v>1.91</v>
      </c>
      <c r="U57" s="60" t="n">
        <f aca="false">SUM(U52:U55)</f>
        <v>126.16</v>
      </c>
      <c r="V57" s="60" t="n">
        <f aca="false">SUM(V52:V55)</f>
        <v>95.58</v>
      </c>
      <c r="W57" s="60" t="n">
        <f aca="false">SUM(W52:W55)</f>
        <v>112.56</v>
      </c>
      <c r="X57" s="60" t="n">
        <f aca="false">SUM(X52:X55)</f>
        <v>21.1</v>
      </c>
      <c r="Y57" s="60" t="n">
        <f aca="false">SUM(Y52:Y55)</f>
        <v>168.64</v>
      </c>
      <c r="Z57" s="60" t="n">
        <f aca="false">SUM(Z52:Z55)</f>
        <v>0.57</v>
      </c>
      <c r="AA57" s="60" t="n">
        <f aca="false">SUM(AA52:AA55)</f>
        <v>72.27</v>
      </c>
      <c r="AB57" s="60" t="n">
        <f aca="false">SUM(AB52:AB55)</f>
        <v>51.17</v>
      </c>
      <c r="AC57" s="60" t="n">
        <f aca="false">SUM(AC52:AC55)</f>
        <v>103.2</v>
      </c>
      <c r="AD57" s="60" t="n">
        <f aca="false">SUM(AD52:AD55)</f>
        <v>0.83</v>
      </c>
      <c r="AE57" s="60" t="n">
        <f aca="false">SUM(AE52:AE55)</f>
        <v>0.03</v>
      </c>
      <c r="AF57" s="60" t="n">
        <f aca="false">SUM(AF52:AF55)</f>
        <v>0.19</v>
      </c>
      <c r="AG57" s="60" t="n">
        <f aca="false">SUM(AG52:AG55)</f>
        <v>0.43</v>
      </c>
      <c r="AH57" s="60" t="n">
        <f aca="false">SUM(AH52:AH55)</f>
        <v>3.48</v>
      </c>
      <c r="AI57" s="60" t="n">
        <f aca="false">SUM(AI52:AI55)</f>
        <v>0.15</v>
      </c>
      <c r="AJ57" s="60" t="n">
        <f aca="false">SUM(AJ52:AJ55)</f>
        <v>0</v>
      </c>
      <c r="AK57" s="60" t="n">
        <f aca="false">SUM(AK52:AK55)</f>
        <v>777.48</v>
      </c>
      <c r="AL57" s="60" t="n">
        <f aca="false">SUM(AL52:AL55)</f>
        <v>661.42</v>
      </c>
      <c r="AM57" s="60" t="n">
        <f aca="false">SUM(AM52:AM55)</f>
        <v>1189.06</v>
      </c>
      <c r="AN57" s="60" t="n">
        <f aca="false">SUM(AN52:AN55)</f>
        <v>825.91</v>
      </c>
      <c r="AO57" s="60" t="n">
        <f aca="false">SUM(AO52:AO55)</f>
        <v>339.02</v>
      </c>
      <c r="AP57" s="60" t="n">
        <f aca="false">SUM(AP52:AP55)</f>
        <v>576.18</v>
      </c>
      <c r="AQ57" s="60" t="n">
        <f aca="false">SUM(AQ52:AQ55)</f>
        <v>197.58</v>
      </c>
      <c r="AR57" s="60" t="n">
        <f aca="false">SUM(AR52:AR55)</f>
        <v>727.39</v>
      </c>
      <c r="AS57" s="60" t="n">
        <f aca="false">SUM(AS52:AS55)</f>
        <v>169.27</v>
      </c>
      <c r="AT57" s="60" t="n">
        <f aca="false">SUM(AT52:AT55)</f>
        <v>218.83</v>
      </c>
      <c r="AU57" s="60" t="n">
        <f aca="false">SUM(AU52:AU55)</f>
        <v>229.47</v>
      </c>
      <c r="AV57" s="60" t="n">
        <f aca="false">SUM(AV52:AV55)</f>
        <v>390.98</v>
      </c>
      <c r="AW57" s="60" t="n">
        <f aca="false">SUM(AW52:AW55)</f>
        <v>149.31</v>
      </c>
      <c r="AX57" s="60" t="n">
        <f aca="false">SUM(AX52:AX55)</f>
        <v>963.75</v>
      </c>
      <c r="AY57" s="60" t="n">
        <f aca="false">SUM(AY52:AY55)</f>
        <v>0.72</v>
      </c>
      <c r="AZ57" s="60" t="n">
        <f aca="false">SUM(AZ52:AZ55)</f>
        <v>296.91</v>
      </c>
      <c r="BA57" s="60" t="n">
        <f aca="false">SUM(BA52:BA55)</f>
        <v>195.6</v>
      </c>
      <c r="BB57" s="60" t="n">
        <f aca="false">SUM(BB52:BB55)</f>
        <v>720.46</v>
      </c>
      <c r="BC57" s="60" t="n">
        <f aca="false">SUM(BC52:BC55)</f>
        <v>131.93</v>
      </c>
      <c r="BD57" s="60" t="n">
        <f aca="false">SUM(BD52:BD55)</f>
        <v>0.27</v>
      </c>
      <c r="BE57" s="60" t="n">
        <f aca="false">SUM(BE52:BE55)</f>
        <v>0.12</v>
      </c>
      <c r="BF57" s="60" t="n">
        <f aca="false">SUM(BF52:BF55)</f>
        <v>0.07</v>
      </c>
      <c r="BG57" s="60" t="n">
        <f aca="false">SUM(BG52:BG55)</f>
        <v>0.15</v>
      </c>
      <c r="BH57" s="60" t="n">
        <f aca="false">SUM(BH52:BH55)</f>
        <v>0.17</v>
      </c>
      <c r="BI57" s="60" t="n">
        <f aca="false">SUM(BI52:BI55)</f>
        <v>0.79</v>
      </c>
      <c r="BJ57" s="60" t="n">
        <f aca="false">SUM(BJ52:BJ55)</f>
        <v>0</v>
      </c>
      <c r="BK57" s="60" t="n">
        <f aca="false">SUM(BK52:BK55)</f>
        <v>2.32</v>
      </c>
      <c r="BL57" s="60" t="n">
        <f aca="false">SUM(BL52:BL55)</f>
        <v>0</v>
      </c>
      <c r="BM57" s="60" t="n">
        <f aca="false">SUM(BM52:BM55)</f>
        <v>0.72</v>
      </c>
      <c r="BN57" s="60" t="n">
        <f aca="false">SUM(BN52:BN55)</f>
        <v>0</v>
      </c>
      <c r="BO57" s="60" t="n">
        <f aca="false">SUM(BO52:BO55)</f>
        <v>0.01</v>
      </c>
      <c r="BP57" s="60" t="n">
        <f aca="false">SUM(BP52:BP55)</f>
        <v>0</v>
      </c>
      <c r="BQ57" s="60" t="n">
        <f aca="false">SUM(BQ52:BQ55)</f>
        <v>0.15</v>
      </c>
      <c r="BR57" s="60" t="n">
        <f aca="false">SUM(BR52:BR55)</f>
        <v>0.23</v>
      </c>
      <c r="BS57" s="60" t="n">
        <f aca="false">SUM(BS52:BS55)</f>
        <v>2.09</v>
      </c>
      <c r="BT57" s="60" t="n">
        <f aca="false">SUM(BT52:BT55)</f>
        <v>0</v>
      </c>
      <c r="BU57" s="60" t="n">
        <f aca="false">SUM(BU52:BU55)</f>
        <v>0</v>
      </c>
      <c r="BV57" s="60" t="n">
        <f aca="false">SUM(BV52:BV55)</f>
        <v>0.87</v>
      </c>
      <c r="BW57" s="60" t="n">
        <f aca="false">SUM(BW52:BW55)</f>
        <v>0.02</v>
      </c>
      <c r="BX57" s="60" t="n">
        <f aca="false">SUM(BX52:BX55)</f>
        <v>0</v>
      </c>
      <c r="BY57" s="60" t="n">
        <f aca="false">SUM(BY52:BY55)</f>
        <v>0</v>
      </c>
      <c r="BZ57" s="60" t="n">
        <f aca="false">SUM(BZ52:BZ55)</f>
        <v>0</v>
      </c>
      <c r="CA57" s="60" t="n">
        <f aca="false">SUM(CA52:CA55)</f>
        <v>0</v>
      </c>
      <c r="CB57" s="60" t="n">
        <f aca="false">SUM(CB52:CB55)</f>
        <v>272.8</v>
      </c>
      <c r="CC57" s="60" t="n">
        <f aca="false">SUM(CC52:CC55)</f>
        <v>0</v>
      </c>
      <c r="CD57" s="60" t="n">
        <f aca="false">SUM(CD52:CD55)</f>
        <v>0</v>
      </c>
      <c r="CE57" s="60" t="n">
        <f aca="false">SUM(CE52:CE55)</f>
        <v>80.8</v>
      </c>
      <c r="CF57" s="60" t="n">
        <f aca="false">SUM(CF52:CF55)</f>
        <v>0</v>
      </c>
      <c r="CG57" s="60" t="n">
        <f aca="false">SUM(CG52:CG55)</f>
        <v>23.81</v>
      </c>
      <c r="CH57" s="60" t="n">
        <f aca="false">SUM(CH52:CH55)</f>
        <v>15.15</v>
      </c>
      <c r="CI57" s="60" t="n">
        <f aca="false">SUM(CI52:CI55)</f>
        <v>19.48</v>
      </c>
      <c r="CJ57" s="60" t="n">
        <f aca="false">SUM(CJ52:CJ55)</f>
        <v>2369.99</v>
      </c>
      <c r="CK57" s="60" t="n">
        <f aca="false">SUM(CK52:CK55)</f>
        <v>1308.01</v>
      </c>
      <c r="CL57" s="60" t="n">
        <f aca="false">SUM(CL52:CL55)</f>
        <v>1839</v>
      </c>
      <c r="CM57" s="60" t="n">
        <f aca="false">SUM(CM52:CM55)</f>
        <v>71</v>
      </c>
      <c r="CN57" s="60" t="n">
        <f aca="false">SUM(CN52:CN55)</f>
        <v>45.76</v>
      </c>
      <c r="CO57" s="60" t="n">
        <f aca="false">SUM(CO52:CO55)</f>
        <v>58.37</v>
      </c>
      <c r="CP57" s="60" t="n">
        <f aca="false">SUM(CP52:CP55)</f>
        <v>16.6</v>
      </c>
      <c r="CQ57" s="60" t="n">
        <f aca="false">SUM(CQ52:CQ55)</f>
        <v>0.22</v>
      </c>
    </row>
    <row r="58" customFormat="false" ht="14.4" hidden="false" customHeight="true" outlineLevel="0" collapsed="false">
      <c r="A58" s="28"/>
      <c r="B58" s="29" t="s">
        <v>131</v>
      </c>
      <c r="C58" s="54" t="s">
        <v>116</v>
      </c>
      <c r="D58" s="22" t="s">
        <v>117</v>
      </c>
      <c r="E58" s="22"/>
      <c r="F58" s="22" t="s">
        <v>118</v>
      </c>
      <c r="G58" s="22"/>
      <c r="H58" s="55" t="s">
        <v>119</v>
      </c>
      <c r="I58" s="55" t="s">
        <v>120</v>
      </c>
      <c r="V58" s="5" t="n">
        <v>0</v>
      </c>
      <c r="W58" s="5" t="n">
        <v>0</v>
      </c>
      <c r="X58" s="5" t="n">
        <v>0</v>
      </c>
      <c r="Y58" s="5" t="n">
        <v>0</v>
      </c>
      <c r="Z58" s="5" t="n">
        <v>0</v>
      </c>
      <c r="AA58" s="5" t="n">
        <v>0</v>
      </c>
      <c r="AB58" s="5" t="n">
        <v>0</v>
      </c>
      <c r="AC58" s="5" t="n">
        <v>175</v>
      </c>
      <c r="AD58" s="5" t="n">
        <v>0</v>
      </c>
      <c r="AE58" s="5" t="n">
        <v>0.3</v>
      </c>
      <c r="AF58" s="5" t="n">
        <v>0.35</v>
      </c>
      <c r="AI58" s="5" t="n">
        <v>15</v>
      </c>
      <c r="CI58" s="6" t="n">
        <v>0</v>
      </c>
      <c r="CL58" s="6" t="n">
        <v>0</v>
      </c>
      <c r="CO58" s="6" t="n">
        <v>0</v>
      </c>
    </row>
    <row r="59" customFormat="false" ht="14.4" hidden="false" customHeight="false" outlineLevel="0" collapsed="false">
      <c r="A59" s="33"/>
      <c r="B59" s="34" t="s">
        <v>100</v>
      </c>
      <c r="C59" s="56"/>
      <c r="D59" s="57"/>
      <c r="E59" s="57"/>
      <c r="F59" s="57"/>
      <c r="G59" s="57"/>
      <c r="H59" s="58"/>
      <c r="I59" s="58"/>
      <c r="V59" s="5" t="n">
        <f aca="false">V57-V58</f>
        <v>95.58</v>
      </c>
      <c r="W59" s="5" t="n">
        <f aca="false">W57-W58</f>
        <v>112.56</v>
      </c>
      <c r="X59" s="5" t="n">
        <f aca="false">X57-X58</f>
        <v>21.1</v>
      </c>
      <c r="Y59" s="5" t="n">
        <f aca="false">Y57-Y58</f>
        <v>168.64</v>
      </c>
      <c r="Z59" s="5" t="n">
        <f aca="false">Z57-Z58</f>
        <v>0.57</v>
      </c>
      <c r="AA59" s="5" t="n">
        <f aca="false">AA57-AA58</f>
        <v>72.27</v>
      </c>
      <c r="AB59" s="5" t="n">
        <f aca="false">AB57-AB58</f>
        <v>51.17</v>
      </c>
      <c r="AC59" s="5" t="n">
        <f aca="false">AC57-AC58</f>
        <v>-71.8</v>
      </c>
      <c r="AD59" s="5" t="n">
        <f aca="false">AD57-AD58</f>
        <v>0.83</v>
      </c>
      <c r="AE59" s="5" t="n">
        <f aca="false">AE57-AE58</f>
        <v>-0.27</v>
      </c>
      <c r="AF59" s="5" t="n">
        <f aca="false">AF57-AF58</f>
        <v>-0.16</v>
      </c>
      <c r="AI59" s="5" t="n">
        <f aca="false">AI57-AI58</f>
        <v>-14.85</v>
      </c>
      <c r="CI59" s="6" t="n">
        <f aca="false">CI57-CI58</f>
        <v>19.48</v>
      </c>
      <c r="CL59" s="6" t="n">
        <f aca="false">CL57-CL58</f>
        <v>1839</v>
      </c>
      <c r="CO59" s="6" t="n">
        <f aca="false">CO57-CO58</f>
        <v>58.37</v>
      </c>
    </row>
    <row r="60" customFormat="false" ht="14.4" hidden="false" customHeight="false" outlineLevel="0" collapsed="false">
      <c r="A60" s="33" t="s">
        <v>121</v>
      </c>
      <c r="B60" s="38" t="s">
        <v>122</v>
      </c>
      <c r="C60" s="35" t="n">
        <v>25</v>
      </c>
      <c r="D60" s="35" t="n">
        <v>0.19</v>
      </c>
      <c r="E60" s="35" t="n">
        <v>0</v>
      </c>
      <c r="F60" s="35" t="n">
        <v>0.21</v>
      </c>
      <c r="G60" s="35" t="n">
        <v>0.28</v>
      </c>
      <c r="H60" s="35" t="n">
        <v>0.82</v>
      </c>
      <c r="I60" s="36" t="n">
        <v>5.37</v>
      </c>
    </row>
    <row r="61" customFormat="false" ht="14.4" hidden="false" customHeight="false" outlineLevel="0" collapsed="false">
      <c r="A61" s="33" t="s">
        <v>132</v>
      </c>
      <c r="B61" s="38" t="s">
        <v>133</v>
      </c>
      <c r="C61" s="35" t="str">
        <f aca="false">"200"</f>
        <v>200</v>
      </c>
      <c r="D61" s="35" t="n">
        <v>13.32</v>
      </c>
      <c r="E61" s="35" t="n">
        <v>15.07</v>
      </c>
      <c r="F61" s="35" t="n">
        <v>15.07</v>
      </c>
      <c r="G61" s="35" t="n">
        <v>2.18</v>
      </c>
      <c r="H61" s="35" t="n">
        <v>38.33</v>
      </c>
      <c r="I61" s="36" t="n">
        <v>359.34024</v>
      </c>
    </row>
    <row r="62" customFormat="false" ht="14.4" hidden="false" customHeight="false" outlineLevel="0" collapsed="false">
      <c r="A62" s="33" t="s">
        <v>134</v>
      </c>
      <c r="B62" s="38" t="s">
        <v>135</v>
      </c>
      <c r="C62" s="35" t="str">
        <f aca="false">"200"</f>
        <v>200</v>
      </c>
      <c r="D62" s="35" t="n">
        <v>0.08</v>
      </c>
      <c r="E62" s="35" t="n">
        <v>0</v>
      </c>
      <c r="F62" s="35" t="n">
        <v>0.02</v>
      </c>
      <c r="G62" s="35" t="n">
        <v>0.02</v>
      </c>
      <c r="H62" s="35" t="n">
        <v>9.84</v>
      </c>
      <c r="I62" s="36" t="n">
        <v>37.802232</v>
      </c>
    </row>
    <row r="63" customFormat="false" ht="14.4" hidden="false" customHeight="false" outlineLevel="0" collapsed="false">
      <c r="A63" s="33" t="str">
        <f aca="false">"-"</f>
        <v>-</v>
      </c>
      <c r="B63" s="38" t="s">
        <v>136</v>
      </c>
      <c r="C63" s="35" t="str">
        <f aca="false">"30"</f>
        <v>30</v>
      </c>
      <c r="D63" s="35" t="n">
        <v>1.98</v>
      </c>
      <c r="E63" s="35" t="n">
        <v>0</v>
      </c>
      <c r="F63" s="35" t="n">
        <v>0.2</v>
      </c>
      <c r="G63" s="35" t="n">
        <v>0.2</v>
      </c>
      <c r="H63" s="35" t="n">
        <v>14.07</v>
      </c>
      <c r="I63" s="36" t="n">
        <v>67.1703</v>
      </c>
    </row>
    <row r="64" customFormat="false" ht="14.4" hidden="false" customHeight="false" outlineLevel="0" collapsed="false">
      <c r="A64" s="33" t="str">
        <f aca="false">"-"</f>
        <v>-</v>
      </c>
      <c r="B64" s="38" t="s">
        <v>109</v>
      </c>
      <c r="C64" s="35" t="str">
        <f aca="false">"30"</f>
        <v>30</v>
      </c>
      <c r="D64" s="35" t="n">
        <v>1.98</v>
      </c>
      <c r="E64" s="35" t="n">
        <v>0</v>
      </c>
      <c r="F64" s="35" t="n">
        <v>0.36</v>
      </c>
      <c r="G64" s="35" t="n">
        <v>0.36</v>
      </c>
      <c r="H64" s="35" t="n">
        <v>12.51</v>
      </c>
      <c r="I64" s="36" t="n">
        <v>58.014</v>
      </c>
      <c r="J64" s="40" t="n">
        <v>8.65</v>
      </c>
      <c r="K64" s="41" t="n">
        <v>0.08</v>
      </c>
      <c r="L64" s="41" t="n">
        <v>0</v>
      </c>
      <c r="M64" s="41" t="n">
        <v>0</v>
      </c>
      <c r="N64" s="41" t="n">
        <v>2.27</v>
      </c>
      <c r="O64" s="41" t="n">
        <v>9.8</v>
      </c>
      <c r="P64" s="41" t="n">
        <v>1.61</v>
      </c>
      <c r="Q64" s="41" t="n">
        <v>0</v>
      </c>
      <c r="R64" s="41" t="n">
        <v>0</v>
      </c>
      <c r="S64" s="41" t="n">
        <v>0.12</v>
      </c>
      <c r="T64" s="41" t="n">
        <v>1.99</v>
      </c>
      <c r="U64" s="41" t="n">
        <v>328.22</v>
      </c>
      <c r="V64" s="41" t="n">
        <v>213.25</v>
      </c>
      <c r="W64" s="41" t="n">
        <v>19.09</v>
      </c>
      <c r="X64" s="41" t="n">
        <v>23.24</v>
      </c>
      <c r="Y64" s="41" t="n">
        <v>107.88</v>
      </c>
      <c r="Z64" s="41" t="n">
        <v>1.09</v>
      </c>
      <c r="AA64" s="41" t="n">
        <v>16.02</v>
      </c>
      <c r="AB64" s="41" t="n">
        <v>1924.8</v>
      </c>
      <c r="AC64" s="41" t="n">
        <v>427.73</v>
      </c>
      <c r="AD64" s="41" t="n">
        <v>0.46</v>
      </c>
      <c r="AE64" s="41" t="n">
        <v>0.25</v>
      </c>
      <c r="AF64" s="41" t="n">
        <v>0.1</v>
      </c>
      <c r="AG64" s="41" t="n">
        <v>1.54</v>
      </c>
      <c r="AH64" s="41" t="n">
        <v>3.92</v>
      </c>
      <c r="AI64" s="41" t="n">
        <v>1.67</v>
      </c>
      <c r="AJ64" s="42" t="n">
        <v>0</v>
      </c>
      <c r="AK64" s="42" t="n">
        <v>462.11</v>
      </c>
      <c r="AL64" s="42" t="n">
        <v>395.6</v>
      </c>
      <c r="AM64" s="42" t="n">
        <v>607.37</v>
      </c>
      <c r="AN64" s="42" t="n">
        <v>655.12</v>
      </c>
      <c r="AO64" s="42" t="n">
        <v>186.13</v>
      </c>
      <c r="AP64" s="42" t="n">
        <v>359.1</v>
      </c>
      <c r="AQ64" s="42" t="n">
        <v>105.76</v>
      </c>
      <c r="AR64" s="42" t="n">
        <v>332.55</v>
      </c>
      <c r="AS64" s="42" t="n">
        <v>417.14</v>
      </c>
      <c r="AT64" s="42" t="n">
        <v>472.99</v>
      </c>
      <c r="AU64" s="42" t="n">
        <v>710.39</v>
      </c>
      <c r="AV64" s="42" t="n">
        <v>303.9</v>
      </c>
      <c r="AW64" s="42" t="n">
        <v>375.32</v>
      </c>
      <c r="AX64" s="42" t="n">
        <v>1338.79</v>
      </c>
      <c r="AY64" s="42" t="n">
        <v>85.57</v>
      </c>
      <c r="AZ64" s="42" t="n">
        <v>388.24</v>
      </c>
      <c r="BA64" s="42" t="n">
        <v>342.77</v>
      </c>
      <c r="BB64" s="42" t="n">
        <v>279.89</v>
      </c>
      <c r="BC64" s="42" t="n">
        <v>105.77</v>
      </c>
      <c r="BD64" s="42" t="n">
        <v>0.1</v>
      </c>
      <c r="BE64" s="42" t="n">
        <v>0.02</v>
      </c>
      <c r="BF64" s="42" t="n">
        <v>0.02</v>
      </c>
      <c r="BG64" s="42" t="n">
        <v>0.05</v>
      </c>
      <c r="BH64" s="42" t="n">
        <v>0.06</v>
      </c>
      <c r="BI64" s="42" t="n">
        <v>0.21</v>
      </c>
      <c r="BJ64" s="42" t="n">
        <v>0</v>
      </c>
      <c r="BK64" s="42" t="n">
        <v>0.66</v>
      </c>
      <c r="BL64" s="42" t="n">
        <v>0</v>
      </c>
      <c r="BM64" s="42" t="n">
        <v>0.2</v>
      </c>
      <c r="BN64" s="42" t="n">
        <v>0</v>
      </c>
      <c r="BO64" s="42" t="n">
        <v>0</v>
      </c>
      <c r="BP64" s="42" t="n">
        <v>0</v>
      </c>
      <c r="BQ64" s="42" t="n">
        <v>0.02</v>
      </c>
      <c r="BR64" s="42" t="n">
        <v>0.08</v>
      </c>
      <c r="BS64" s="42" t="n">
        <v>0.61</v>
      </c>
      <c r="BT64" s="42" t="n">
        <v>0</v>
      </c>
      <c r="BU64" s="42" t="n">
        <v>0</v>
      </c>
      <c r="BV64" s="42" t="n">
        <v>0.05</v>
      </c>
      <c r="BW64" s="42" t="n">
        <v>0</v>
      </c>
      <c r="BX64" s="42" t="n">
        <v>0</v>
      </c>
      <c r="BY64" s="42" t="n">
        <v>0</v>
      </c>
      <c r="BZ64" s="42" t="n">
        <v>0</v>
      </c>
      <c r="CA64" s="42" t="n">
        <v>0</v>
      </c>
      <c r="CB64" s="42" t="n">
        <v>139.5</v>
      </c>
      <c r="CC64" s="43"/>
      <c r="CD64" s="43"/>
      <c r="CE64" s="42" t="n">
        <v>336.82</v>
      </c>
      <c r="CF64" s="42"/>
      <c r="CG64" s="42" t="n">
        <v>38.81</v>
      </c>
      <c r="CH64" s="42" t="n">
        <v>23.05</v>
      </c>
      <c r="CI64" s="42" t="n">
        <v>30.93</v>
      </c>
      <c r="CJ64" s="42" t="n">
        <v>2331.44</v>
      </c>
      <c r="CK64" s="42" t="n">
        <v>1417.28</v>
      </c>
      <c r="CL64" s="42" t="n">
        <v>1874.36</v>
      </c>
      <c r="CM64" s="42" t="n">
        <v>20.63</v>
      </c>
      <c r="CN64" s="42" t="n">
        <v>8.98</v>
      </c>
      <c r="CO64" s="42" t="n">
        <v>14.87</v>
      </c>
      <c r="CP64" s="42" t="n">
        <v>0</v>
      </c>
      <c r="CQ64" s="42" t="n">
        <v>0.75</v>
      </c>
    </row>
    <row r="65" customFormat="false" ht="14.4" hidden="false" customHeight="false" outlineLevel="0" collapsed="false">
      <c r="A65" s="47"/>
      <c r="B65" s="48" t="s">
        <v>111</v>
      </c>
      <c r="C65" s="49"/>
      <c r="D65" s="49" t="n">
        <f aca="false">SUM(D60:D64)</f>
        <v>17.55</v>
      </c>
      <c r="E65" s="49" t="n">
        <f aca="false">SUM(E60:E64)</f>
        <v>15.07</v>
      </c>
      <c r="F65" s="49" t="n">
        <f aca="false">SUM(F60:F64)</f>
        <v>15.86</v>
      </c>
      <c r="G65" s="49" t="n">
        <f aca="false">SUM(G60:G64)</f>
        <v>3.04</v>
      </c>
      <c r="H65" s="49" t="n">
        <f aca="false">SUM(H60:H64)</f>
        <v>75.57</v>
      </c>
      <c r="I65" s="50" t="n">
        <f aca="false">SUM(I60:I64)</f>
        <v>527.696772</v>
      </c>
      <c r="J65" s="40" t="n">
        <v>0</v>
      </c>
      <c r="K65" s="41" t="n">
        <v>0</v>
      </c>
      <c r="L65" s="41" t="n">
        <v>0</v>
      </c>
      <c r="M65" s="41" t="n">
        <v>0</v>
      </c>
      <c r="N65" s="41" t="n">
        <v>9.8</v>
      </c>
      <c r="O65" s="41" t="n">
        <v>0</v>
      </c>
      <c r="P65" s="41" t="n">
        <v>0.04</v>
      </c>
      <c r="Q65" s="41" t="n">
        <v>0</v>
      </c>
      <c r="R65" s="41" t="n">
        <v>0</v>
      </c>
      <c r="S65" s="41" t="n">
        <v>0</v>
      </c>
      <c r="T65" s="41" t="n">
        <v>0.03</v>
      </c>
      <c r="U65" s="41" t="n">
        <v>0.1</v>
      </c>
      <c r="V65" s="41" t="n">
        <v>0.3</v>
      </c>
      <c r="W65" s="41" t="n">
        <v>0.29</v>
      </c>
      <c r="X65" s="41" t="n">
        <v>0</v>
      </c>
      <c r="Y65" s="41" t="n">
        <v>0</v>
      </c>
      <c r="Z65" s="41" t="n">
        <v>0.03</v>
      </c>
      <c r="AA65" s="41" t="n">
        <v>0</v>
      </c>
      <c r="AB65" s="41" t="n">
        <v>0</v>
      </c>
      <c r="AC65" s="41" t="n">
        <v>0</v>
      </c>
      <c r="AD65" s="41" t="n">
        <v>0</v>
      </c>
      <c r="AE65" s="41" t="n">
        <v>0</v>
      </c>
      <c r="AF65" s="41" t="n">
        <v>0</v>
      </c>
      <c r="AG65" s="41" t="n">
        <v>0</v>
      </c>
      <c r="AH65" s="41" t="n">
        <v>0</v>
      </c>
      <c r="AI65" s="41" t="n">
        <v>0</v>
      </c>
      <c r="AJ65" s="42" t="n">
        <v>0</v>
      </c>
      <c r="AK65" s="42" t="n">
        <v>0</v>
      </c>
      <c r="AL65" s="42" t="n">
        <v>0</v>
      </c>
      <c r="AM65" s="42" t="n">
        <v>0</v>
      </c>
      <c r="AN65" s="42" t="n">
        <v>0</v>
      </c>
      <c r="AO65" s="42" t="n">
        <v>0</v>
      </c>
      <c r="AP65" s="42" t="n">
        <v>0</v>
      </c>
      <c r="AQ65" s="42" t="n">
        <v>0</v>
      </c>
      <c r="AR65" s="42" t="n">
        <v>0</v>
      </c>
      <c r="AS65" s="42" t="n">
        <v>0</v>
      </c>
      <c r="AT65" s="42" t="n">
        <v>0</v>
      </c>
      <c r="AU65" s="42" t="n">
        <v>0</v>
      </c>
      <c r="AV65" s="42" t="n">
        <v>0</v>
      </c>
      <c r="AW65" s="42" t="n">
        <v>0</v>
      </c>
      <c r="AX65" s="42" t="n">
        <v>0</v>
      </c>
      <c r="AY65" s="42" t="n">
        <v>0</v>
      </c>
      <c r="AZ65" s="42" t="n">
        <v>0</v>
      </c>
      <c r="BA65" s="42" t="n">
        <v>0</v>
      </c>
      <c r="BB65" s="42" t="n">
        <v>0</v>
      </c>
      <c r="BC65" s="42" t="n">
        <v>0</v>
      </c>
      <c r="BD65" s="42" t="n">
        <v>0</v>
      </c>
      <c r="BE65" s="42" t="n">
        <v>0</v>
      </c>
      <c r="BF65" s="42" t="n">
        <v>0</v>
      </c>
      <c r="BG65" s="42" t="n">
        <v>0</v>
      </c>
      <c r="BH65" s="42" t="n">
        <v>0</v>
      </c>
      <c r="BI65" s="42" t="n">
        <v>0</v>
      </c>
      <c r="BJ65" s="42" t="n">
        <v>0</v>
      </c>
      <c r="BK65" s="42" t="n">
        <v>0</v>
      </c>
      <c r="BL65" s="42" t="n">
        <v>0</v>
      </c>
      <c r="BM65" s="42" t="n">
        <v>0</v>
      </c>
      <c r="BN65" s="42" t="n">
        <v>0</v>
      </c>
      <c r="BO65" s="42" t="n">
        <v>0</v>
      </c>
      <c r="BP65" s="42" t="n">
        <v>0</v>
      </c>
      <c r="BQ65" s="42" t="n">
        <v>0</v>
      </c>
      <c r="BR65" s="42" t="n">
        <v>0</v>
      </c>
      <c r="BS65" s="42" t="n">
        <v>0</v>
      </c>
      <c r="BT65" s="42" t="n">
        <v>0</v>
      </c>
      <c r="BU65" s="42" t="n">
        <v>0</v>
      </c>
      <c r="BV65" s="42" t="n">
        <v>0</v>
      </c>
      <c r="BW65" s="42" t="n">
        <v>0</v>
      </c>
      <c r="BX65" s="42" t="n">
        <v>0</v>
      </c>
      <c r="BY65" s="42" t="n">
        <v>0</v>
      </c>
      <c r="BZ65" s="42" t="n">
        <v>0</v>
      </c>
      <c r="CA65" s="42" t="n">
        <v>0</v>
      </c>
      <c r="CB65" s="42" t="n">
        <v>200.04</v>
      </c>
      <c r="CC65" s="43"/>
      <c r="CD65" s="43"/>
      <c r="CE65" s="42" t="n">
        <v>0</v>
      </c>
      <c r="CF65" s="42"/>
      <c r="CG65" s="42" t="n">
        <v>4.21</v>
      </c>
      <c r="CH65" s="42" t="n">
        <v>4.21</v>
      </c>
      <c r="CI65" s="42" t="n">
        <v>4.21</v>
      </c>
      <c r="CJ65" s="42" t="n">
        <v>497.96</v>
      </c>
      <c r="CK65" s="42" t="n">
        <v>192.28</v>
      </c>
      <c r="CL65" s="42" t="n">
        <v>345.12</v>
      </c>
      <c r="CM65" s="42" t="n">
        <v>44.51</v>
      </c>
      <c r="CN65" s="42" t="n">
        <v>26.48</v>
      </c>
      <c r="CO65" s="42" t="n">
        <v>35.49</v>
      </c>
      <c r="CP65" s="42" t="n">
        <v>10</v>
      </c>
      <c r="CQ65" s="42" t="n">
        <v>0</v>
      </c>
    </row>
    <row r="66" customFormat="false" ht="14.4" hidden="true" customHeight="false" outlineLevel="0" collapsed="false">
      <c r="A66" s="33"/>
      <c r="B66" s="38" t="s">
        <v>112</v>
      </c>
      <c r="C66" s="35"/>
      <c r="D66" s="35" t="n">
        <v>19.25</v>
      </c>
      <c r="E66" s="35" t="n">
        <v>0</v>
      </c>
      <c r="F66" s="35" t="n">
        <v>19.75</v>
      </c>
      <c r="G66" s="35" t="n">
        <v>0</v>
      </c>
      <c r="H66" s="35" t="n">
        <v>83.75</v>
      </c>
      <c r="I66" s="36" t="n">
        <v>587.5</v>
      </c>
      <c r="J66" s="40" t="n">
        <v>0</v>
      </c>
      <c r="K66" s="41" t="n">
        <v>0</v>
      </c>
      <c r="L66" s="41" t="n">
        <v>0</v>
      </c>
      <c r="M66" s="41" t="n">
        <v>0</v>
      </c>
      <c r="N66" s="41" t="n">
        <v>0.33</v>
      </c>
      <c r="O66" s="41" t="n">
        <v>13.68</v>
      </c>
      <c r="P66" s="41" t="n">
        <v>0.06</v>
      </c>
      <c r="Q66" s="41" t="n">
        <v>0</v>
      </c>
      <c r="R66" s="41" t="n">
        <v>0</v>
      </c>
      <c r="S66" s="41" t="n">
        <v>0</v>
      </c>
      <c r="T66" s="41" t="n">
        <v>0.54</v>
      </c>
      <c r="U66" s="41" t="n">
        <v>0</v>
      </c>
      <c r="V66" s="41" t="n">
        <v>0</v>
      </c>
      <c r="W66" s="41" t="n">
        <v>0</v>
      </c>
      <c r="X66" s="41" t="n">
        <v>0</v>
      </c>
      <c r="Y66" s="41" t="n">
        <v>0</v>
      </c>
      <c r="Z66" s="41" t="n">
        <v>0</v>
      </c>
      <c r="AA66" s="41" t="n">
        <v>0</v>
      </c>
      <c r="AB66" s="41" t="n">
        <v>0</v>
      </c>
      <c r="AC66" s="41" t="n">
        <v>0</v>
      </c>
      <c r="AD66" s="41" t="n">
        <v>0</v>
      </c>
      <c r="AE66" s="41" t="n">
        <v>0</v>
      </c>
      <c r="AF66" s="41" t="n">
        <v>0</v>
      </c>
      <c r="AG66" s="41" t="n">
        <v>0</v>
      </c>
      <c r="AH66" s="41" t="n">
        <v>0</v>
      </c>
      <c r="AI66" s="41" t="n">
        <v>0</v>
      </c>
      <c r="AJ66" s="42" t="n">
        <v>0</v>
      </c>
      <c r="AK66" s="42" t="n">
        <v>95.79</v>
      </c>
      <c r="AL66" s="42" t="n">
        <v>99.7</v>
      </c>
      <c r="AM66" s="42" t="n">
        <v>152.69</v>
      </c>
      <c r="AN66" s="42" t="n">
        <v>50.63</v>
      </c>
      <c r="AO66" s="42" t="n">
        <v>30.02</v>
      </c>
      <c r="AP66" s="42" t="n">
        <v>60.03</v>
      </c>
      <c r="AQ66" s="42" t="n">
        <v>22.71</v>
      </c>
      <c r="AR66" s="42" t="n">
        <v>108.58</v>
      </c>
      <c r="AS66" s="42" t="n">
        <v>67.34</v>
      </c>
      <c r="AT66" s="42" t="n">
        <v>93.96</v>
      </c>
      <c r="AU66" s="42" t="n">
        <v>77.52</v>
      </c>
      <c r="AV66" s="42" t="n">
        <v>40.72</v>
      </c>
      <c r="AW66" s="42" t="n">
        <v>72.04</v>
      </c>
      <c r="AX66" s="42" t="n">
        <v>602.39</v>
      </c>
      <c r="AY66" s="42" t="n">
        <v>0</v>
      </c>
      <c r="AZ66" s="42" t="n">
        <v>196.27</v>
      </c>
      <c r="BA66" s="42" t="n">
        <v>85.35</v>
      </c>
      <c r="BB66" s="42" t="n">
        <v>56.64</v>
      </c>
      <c r="BC66" s="42" t="n">
        <v>44.89</v>
      </c>
      <c r="BD66" s="42" t="n">
        <v>0</v>
      </c>
      <c r="BE66" s="42" t="n">
        <v>0</v>
      </c>
      <c r="BF66" s="42" t="n">
        <v>0</v>
      </c>
      <c r="BG66" s="42" t="n">
        <v>0</v>
      </c>
      <c r="BH66" s="42" t="n">
        <v>0</v>
      </c>
      <c r="BI66" s="42" t="n">
        <v>0</v>
      </c>
      <c r="BJ66" s="42" t="n">
        <v>0</v>
      </c>
      <c r="BK66" s="42" t="n">
        <v>0.02</v>
      </c>
      <c r="BL66" s="42" t="n">
        <v>0</v>
      </c>
      <c r="BM66" s="42" t="n">
        <v>0</v>
      </c>
      <c r="BN66" s="42" t="n">
        <v>0</v>
      </c>
      <c r="BO66" s="42" t="n">
        <v>0</v>
      </c>
      <c r="BP66" s="42" t="n">
        <v>0</v>
      </c>
      <c r="BQ66" s="42" t="n">
        <v>0</v>
      </c>
      <c r="BR66" s="42" t="n">
        <v>0</v>
      </c>
      <c r="BS66" s="42" t="n">
        <v>0.02</v>
      </c>
      <c r="BT66" s="42" t="n">
        <v>0</v>
      </c>
      <c r="BU66" s="42" t="n">
        <v>0</v>
      </c>
      <c r="BV66" s="42" t="n">
        <v>0.08</v>
      </c>
      <c r="BW66" s="42" t="n">
        <v>0</v>
      </c>
      <c r="BX66" s="42" t="n">
        <v>0</v>
      </c>
      <c r="BY66" s="42" t="n">
        <v>0</v>
      </c>
      <c r="BZ66" s="42" t="n">
        <v>0</v>
      </c>
      <c r="CA66" s="42" t="n">
        <v>0</v>
      </c>
      <c r="CB66" s="42" t="n">
        <v>11.73</v>
      </c>
      <c r="CC66" s="43"/>
      <c r="CD66" s="43"/>
      <c r="CE66" s="42" t="n">
        <v>0</v>
      </c>
      <c r="CF66" s="42"/>
      <c r="CG66" s="42" t="n">
        <v>0</v>
      </c>
      <c r="CH66" s="42" t="n">
        <v>0</v>
      </c>
      <c r="CI66" s="42" t="n">
        <v>0</v>
      </c>
      <c r="CJ66" s="42" t="n">
        <v>475</v>
      </c>
      <c r="CK66" s="42" t="n">
        <v>183</v>
      </c>
      <c r="CL66" s="42" t="n">
        <v>329</v>
      </c>
      <c r="CM66" s="42" t="n">
        <v>3.8</v>
      </c>
      <c r="CN66" s="42" t="n">
        <v>3.8</v>
      </c>
      <c r="CO66" s="42" t="n">
        <v>3.8</v>
      </c>
      <c r="CP66" s="42" t="n">
        <v>0</v>
      </c>
      <c r="CQ66" s="42" t="n">
        <v>0</v>
      </c>
    </row>
    <row r="67" customFormat="false" ht="14.4" hidden="true" customHeight="false" outlineLevel="0" collapsed="false">
      <c r="A67" s="33"/>
      <c r="B67" s="38" t="s">
        <v>113</v>
      </c>
      <c r="C67" s="35"/>
      <c r="D67" s="35" t="n">
        <f aca="false">D65-D66</f>
        <v>-1.7</v>
      </c>
      <c r="E67" s="35" t="n">
        <f aca="false">E65-E66</f>
        <v>15.07</v>
      </c>
      <c r="F67" s="35" t="n">
        <f aca="false">F65-F66</f>
        <v>-3.89</v>
      </c>
      <c r="G67" s="35" t="n">
        <f aca="false">G65-G66</f>
        <v>3.04</v>
      </c>
      <c r="H67" s="35" t="n">
        <f aca="false">H65-H66</f>
        <v>-8.18000000000001</v>
      </c>
      <c r="I67" s="36" t="n">
        <f aca="false">I65-I66</f>
        <v>-59.803228</v>
      </c>
      <c r="J67" s="40" t="n">
        <v>0.05</v>
      </c>
      <c r="K67" s="41" t="n">
        <v>0</v>
      </c>
      <c r="L67" s="41" t="n">
        <v>0</v>
      </c>
      <c r="M67" s="41" t="n">
        <v>0</v>
      </c>
      <c r="N67" s="41" t="n">
        <v>0.3</v>
      </c>
      <c r="O67" s="41" t="n">
        <v>8.05</v>
      </c>
      <c r="P67" s="41" t="n">
        <v>2.08</v>
      </c>
      <c r="Q67" s="41" t="n">
        <v>0</v>
      </c>
      <c r="R67" s="41" t="n">
        <v>0</v>
      </c>
      <c r="S67" s="41" t="n">
        <v>0.25</v>
      </c>
      <c r="T67" s="41" t="n">
        <v>0.63</v>
      </c>
      <c r="U67" s="41" t="n">
        <v>152.5</v>
      </c>
      <c r="V67" s="41" t="n">
        <v>61.25</v>
      </c>
      <c r="W67" s="41" t="n">
        <v>8.75</v>
      </c>
      <c r="X67" s="41" t="n">
        <v>11.75</v>
      </c>
      <c r="Y67" s="41" t="n">
        <v>39.5</v>
      </c>
      <c r="Z67" s="41" t="n">
        <v>0.98</v>
      </c>
      <c r="AA67" s="41" t="n">
        <v>0</v>
      </c>
      <c r="AB67" s="41" t="n">
        <v>1.25</v>
      </c>
      <c r="AC67" s="41" t="n">
        <v>0.25</v>
      </c>
      <c r="AD67" s="41" t="n">
        <v>0.35</v>
      </c>
      <c r="AE67" s="41" t="n">
        <v>0.05</v>
      </c>
      <c r="AF67" s="41" t="n">
        <v>0.02</v>
      </c>
      <c r="AG67" s="41" t="n">
        <v>0.18</v>
      </c>
      <c r="AH67" s="41" t="n">
        <v>0.5</v>
      </c>
      <c r="AI67" s="41" t="n">
        <v>0</v>
      </c>
      <c r="AJ67" s="42" t="n">
        <v>0</v>
      </c>
      <c r="AK67" s="42" t="n">
        <v>80.5</v>
      </c>
      <c r="AL67" s="42" t="n">
        <v>62</v>
      </c>
      <c r="AM67" s="42" t="n">
        <v>106.75</v>
      </c>
      <c r="AN67" s="42" t="n">
        <v>55.75</v>
      </c>
      <c r="AO67" s="42" t="n">
        <v>23.25</v>
      </c>
      <c r="AP67" s="42" t="n">
        <v>49.5</v>
      </c>
      <c r="AQ67" s="42" t="n">
        <v>20</v>
      </c>
      <c r="AR67" s="42" t="n">
        <v>92.75</v>
      </c>
      <c r="AS67" s="42" t="n">
        <v>74.25</v>
      </c>
      <c r="AT67" s="42" t="n">
        <v>72.75</v>
      </c>
      <c r="AU67" s="42" t="n">
        <v>116</v>
      </c>
      <c r="AV67" s="42" t="n">
        <v>31</v>
      </c>
      <c r="AW67" s="42" t="n">
        <v>77.5</v>
      </c>
      <c r="AX67" s="42" t="n">
        <v>389.75</v>
      </c>
      <c r="AY67" s="42" t="n">
        <v>0</v>
      </c>
      <c r="AZ67" s="42" t="n">
        <v>131.5</v>
      </c>
      <c r="BA67" s="42" t="n">
        <v>72.75</v>
      </c>
      <c r="BB67" s="42" t="n">
        <v>45</v>
      </c>
      <c r="BC67" s="42" t="n">
        <v>32.5</v>
      </c>
      <c r="BD67" s="42" t="n">
        <v>0</v>
      </c>
      <c r="BE67" s="42" t="n">
        <v>0</v>
      </c>
      <c r="BF67" s="42" t="n">
        <v>0</v>
      </c>
      <c r="BG67" s="42" t="n">
        <v>0</v>
      </c>
      <c r="BH67" s="42" t="n">
        <v>0</v>
      </c>
      <c r="BI67" s="42" t="n">
        <v>0</v>
      </c>
      <c r="BJ67" s="42" t="n">
        <v>0</v>
      </c>
      <c r="BK67" s="42" t="n">
        <v>0.04</v>
      </c>
      <c r="BL67" s="42" t="n">
        <v>0</v>
      </c>
      <c r="BM67" s="42" t="n">
        <v>0</v>
      </c>
      <c r="BN67" s="42" t="n">
        <v>0.01</v>
      </c>
      <c r="BO67" s="42" t="n">
        <v>0</v>
      </c>
      <c r="BP67" s="42" t="n">
        <v>0</v>
      </c>
      <c r="BQ67" s="42" t="n">
        <v>0</v>
      </c>
      <c r="BR67" s="42" t="n">
        <v>0</v>
      </c>
      <c r="BS67" s="42" t="n">
        <v>0.03</v>
      </c>
      <c r="BT67" s="42" t="n">
        <v>0</v>
      </c>
      <c r="BU67" s="42" t="n">
        <v>0</v>
      </c>
      <c r="BV67" s="42" t="n">
        <v>0.12</v>
      </c>
      <c r="BW67" s="42" t="n">
        <v>0.02</v>
      </c>
      <c r="BX67" s="42" t="n">
        <v>0</v>
      </c>
      <c r="BY67" s="42" t="n">
        <v>0</v>
      </c>
      <c r="BZ67" s="42" t="n">
        <v>0</v>
      </c>
      <c r="CA67" s="42" t="n">
        <v>0</v>
      </c>
      <c r="CB67" s="42" t="n">
        <v>11.75</v>
      </c>
      <c r="CC67" s="43"/>
      <c r="CD67" s="43"/>
      <c r="CE67" s="42" t="n">
        <v>0.21</v>
      </c>
      <c r="CF67" s="42"/>
      <c r="CG67" s="42" t="n">
        <v>2.5</v>
      </c>
      <c r="CH67" s="42" t="n">
        <v>2.5</v>
      </c>
      <c r="CI67" s="42" t="n">
        <v>2.5</v>
      </c>
      <c r="CJ67" s="42" t="n">
        <v>475</v>
      </c>
      <c r="CK67" s="42" t="n">
        <v>183</v>
      </c>
      <c r="CL67" s="42" t="n">
        <v>329</v>
      </c>
      <c r="CM67" s="42" t="n">
        <v>4.75</v>
      </c>
      <c r="CN67" s="42" t="n">
        <v>3.95</v>
      </c>
      <c r="CO67" s="42" t="n">
        <v>4.35</v>
      </c>
      <c r="CP67" s="42" t="n">
        <v>0</v>
      </c>
      <c r="CQ67" s="42" t="n">
        <v>0</v>
      </c>
    </row>
    <row r="68" customFormat="false" ht="14.4" hidden="true" customHeight="false" outlineLevel="0" collapsed="false">
      <c r="A68" s="33"/>
      <c r="B68" s="38" t="s">
        <v>114</v>
      </c>
      <c r="C68" s="35"/>
      <c r="D68" s="35" t="n">
        <v>17</v>
      </c>
      <c r="E68" s="35"/>
      <c r="F68" s="35" t="n">
        <v>27</v>
      </c>
      <c r="G68" s="35"/>
      <c r="H68" s="35" t="n">
        <v>55</v>
      </c>
      <c r="I68" s="36"/>
      <c r="J68" s="44" t="n">
        <v>0.1</v>
      </c>
      <c r="K68" s="45" t="n">
        <v>0</v>
      </c>
      <c r="L68" s="45" t="n">
        <v>0</v>
      </c>
      <c r="M68" s="45" t="n">
        <v>0</v>
      </c>
      <c r="N68" s="45" t="n">
        <v>9</v>
      </c>
      <c r="O68" s="45" t="n">
        <v>0.8</v>
      </c>
      <c r="P68" s="45" t="n">
        <v>1.8</v>
      </c>
      <c r="Q68" s="45" t="n">
        <v>0</v>
      </c>
      <c r="R68" s="45" t="n">
        <v>0</v>
      </c>
      <c r="S68" s="45" t="n">
        <v>0.8</v>
      </c>
      <c r="T68" s="45" t="n">
        <v>0.5</v>
      </c>
      <c r="U68" s="45" t="n">
        <v>26</v>
      </c>
      <c r="V68" s="45" t="n">
        <v>278</v>
      </c>
      <c r="W68" s="45" t="n">
        <v>16</v>
      </c>
      <c r="X68" s="45" t="n">
        <v>9</v>
      </c>
      <c r="Y68" s="45" t="n">
        <v>11</v>
      </c>
      <c r="Z68" s="45" t="n">
        <v>2.2</v>
      </c>
      <c r="AA68" s="45" t="n">
        <v>0</v>
      </c>
      <c r="AB68" s="45" t="n">
        <v>30</v>
      </c>
      <c r="AC68" s="45" t="n">
        <v>5</v>
      </c>
      <c r="AD68" s="45" t="n">
        <v>0.2</v>
      </c>
      <c r="AE68" s="45" t="n">
        <v>0.03</v>
      </c>
      <c r="AF68" s="45" t="n">
        <v>0.02</v>
      </c>
      <c r="AG68" s="45" t="n">
        <v>0.3</v>
      </c>
      <c r="AH68" s="45" t="n">
        <v>0.4</v>
      </c>
      <c r="AI68" s="45" t="n">
        <v>10</v>
      </c>
      <c r="AJ68" s="27" t="n">
        <v>0</v>
      </c>
      <c r="AK68" s="27" t="n">
        <v>12</v>
      </c>
      <c r="AL68" s="27" t="n">
        <v>13</v>
      </c>
      <c r="AM68" s="27" t="n">
        <v>19</v>
      </c>
      <c r="AN68" s="27" t="n">
        <v>18</v>
      </c>
      <c r="AO68" s="27" t="n">
        <v>3</v>
      </c>
      <c r="AP68" s="27" t="n">
        <v>11</v>
      </c>
      <c r="AQ68" s="27" t="n">
        <v>3</v>
      </c>
      <c r="AR68" s="27" t="n">
        <v>9</v>
      </c>
      <c r="AS68" s="27" t="n">
        <v>17</v>
      </c>
      <c r="AT68" s="27" t="n">
        <v>10</v>
      </c>
      <c r="AU68" s="27" t="n">
        <v>78</v>
      </c>
      <c r="AV68" s="27" t="n">
        <v>7</v>
      </c>
      <c r="AW68" s="27" t="n">
        <v>14</v>
      </c>
      <c r="AX68" s="27" t="n">
        <v>42</v>
      </c>
      <c r="AY68" s="27" t="n">
        <v>0</v>
      </c>
      <c r="AZ68" s="27" t="n">
        <v>13</v>
      </c>
      <c r="BA68" s="27" t="n">
        <v>16</v>
      </c>
      <c r="BB68" s="27" t="n">
        <v>6</v>
      </c>
      <c r="BC68" s="27" t="n">
        <v>5</v>
      </c>
      <c r="BD68" s="27" t="n">
        <v>0</v>
      </c>
      <c r="BE68" s="27" t="n">
        <v>0</v>
      </c>
      <c r="BF68" s="27" t="n">
        <v>0</v>
      </c>
      <c r="BG68" s="27" t="n">
        <v>0</v>
      </c>
      <c r="BH68" s="27" t="n">
        <v>0</v>
      </c>
      <c r="BI68" s="27" t="n">
        <v>0</v>
      </c>
      <c r="BJ68" s="27" t="n">
        <v>0</v>
      </c>
      <c r="BK68" s="27" t="n">
        <v>0</v>
      </c>
      <c r="BL68" s="27" t="n">
        <v>0</v>
      </c>
      <c r="BM68" s="27" t="n">
        <v>0</v>
      </c>
      <c r="BN68" s="27" t="n">
        <v>0</v>
      </c>
      <c r="BO68" s="27" t="n">
        <v>0</v>
      </c>
      <c r="BP68" s="27" t="n">
        <v>0</v>
      </c>
      <c r="BQ68" s="27" t="n">
        <v>0</v>
      </c>
      <c r="BR68" s="27" t="n">
        <v>0</v>
      </c>
      <c r="BS68" s="27" t="n">
        <v>0</v>
      </c>
      <c r="BT68" s="27" t="n">
        <v>0</v>
      </c>
      <c r="BU68" s="27" t="n">
        <v>0</v>
      </c>
      <c r="BV68" s="27" t="n">
        <v>0</v>
      </c>
      <c r="BW68" s="27" t="n">
        <v>0</v>
      </c>
      <c r="BX68" s="27" t="n">
        <v>0</v>
      </c>
      <c r="BY68" s="27" t="n">
        <v>0</v>
      </c>
      <c r="BZ68" s="27" t="n">
        <v>0</v>
      </c>
      <c r="CA68" s="27" t="n">
        <v>0</v>
      </c>
      <c r="CB68" s="27" t="n">
        <v>86.3</v>
      </c>
      <c r="CC68" s="46"/>
      <c r="CD68" s="46"/>
      <c r="CE68" s="27" t="n">
        <v>5</v>
      </c>
      <c r="CF68" s="27"/>
      <c r="CG68" s="27" t="n">
        <v>2</v>
      </c>
      <c r="CH68" s="27" t="n">
        <v>2</v>
      </c>
      <c r="CI68" s="27" t="n">
        <v>2</v>
      </c>
      <c r="CJ68" s="27" t="n">
        <v>150</v>
      </c>
      <c r="CK68" s="27" t="n">
        <v>150</v>
      </c>
      <c r="CL68" s="27" t="n">
        <v>150</v>
      </c>
      <c r="CM68" s="27" t="n">
        <v>46.8</v>
      </c>
      <c r="CN68" s="27" t="n">
        <v>46.8</v>
      </c>
      <c r="CO68" s="27" t="n">
        <v>46.8</v>
      </c>
      <c r="CP68" s="27" t="n">
        <v>0</v>
      </c>
      <c r="CQ68" s="27" t="n">
        <v>0</v>
      </c>
    </row>
    <row r="69" customFormat="false" ht="14.4" hidden="false" customHeight="false" outlineLevel="0" collapsed="false">
      <c r="A69" s="33"/>
      <c r="B69" s="34" t="s">
        <v>173</v>
      </c>
      <c r="C69" s="35"/>
      <c r="D69" s="35"/>
      <c r="E69" s="35"/>
      <c r="F69" s="35"/>
      <c r="G69" s="35"/>
      <c r="H69" s="35"/>
      <c r="I69" s="36"/>
      <c r="J69" s="51" t="n">
        <v>8.8</v>
      </c>
      <c r="K69" s="51" t="n">
        <v>0.08</v>
      </c>
      <c r="L69" s="51" t="n">
        <v>0</v>
      </c>
      <c r="M69" s="51" t="n">
        <v>0</v>
      </c>
      <c r="N69" s="51" t="n">
        <v>21.69</v>
      </c>
      <c r="O69" s="51" t="n">
        <v>32.33</v>
      </c>
      <c r="P69" s="51" t="n">
        <v>5.59</v>
      </c>
      <c r="Q69" s="51" t="n">
        <v>0</v>
      </c>
      <c r="R69" s="51" t="n">
        <v>0</v>
      </c>
      <c r="S69" s="51" t="n">
        <v>1.17</v>
      </c>
      <c r="T69" s="51" t="n">
        <v>3.69</v>
      </c>
      <c r="U69" s="51" t="n">
        <v>506.82</v>
      </c>
      <c r="V69" s="51" t="n">
        <v>552.8</v>
      </c>
      <c r="W69" s="51" t="n">
        <v>44.13</v>
      </c>
      <c r="X69" s="51" t="n">
        <v>43.99</v>
      </c>
      <c r="Y69" s="51" t="n">
        <v>158.38</v>
      </c>
      <c r="Z69" s="51" t="n">
        <v>4.29</v>
      </c>
      <c r="AA69" s="51" t="n">
        <v>16.02</v>
      </c>
      <c r="AB69" s="51" t="n">
        <v>1956.05</v>
      </c>
      <c r="AC69" s="51" t="n">
        <v>432.98</v>
      </c>
      <c r="AD69" s="51" t="n">
        <v>1.01</v>
      </c>
      <c r="AE69" s="51" t="n">
        <v>0.32</v>
      </c>
      <c r="AF69" s="51" t="n">
        <v>0.14</v>
      </c>
      <c r="AG69" s="51" t="n">
        <v>2.01</v>
      </c>
      <c r="AH69" s="51" t="n">
        <v>4.82</v>
      </c>
      <c r="AI69" s="51" t="n">
        <v>11.67</v>
      </c>
      <c r="AJ69" s="52" t="n">
        <v>0</v>
      </c>
      <c r="AK69" s="52" t="n">
        <v>650.4</v>
      </c>
      <c r="AL69" s="52" t="n">
        <v>570.3</v>
      </c>
      <c r="AM69" s="52" t="n">
        <v>885.8</v>
      </c>
      <c r="AN69" s="52" t="n">
        <v>779.5</v>
      </c>
      <c r="AO69" s="52" t="n">
        <v>242.39</v>
      </c>
      <c r="AP69" s="52" t="n">
        <v>479.63</v>
      </c>
      <c r="AQ69" s="52" t="n">
        <v>151.47</v>
      </c>
      <c r="AR69" s="52" t="n">
        <v>542.87</v>
      </c>
      <c r="AS69" s="52" t="n">
        <v>575.72</v>
      </c>
      <c r="AT69" s="52" t="n">
        <v>649.7</v>
      </c>
      <c r="AU69" s="52" t="n">
        <v>981.91</v>
      </c>
      <c r="AV69" s="52" t="n">
        <v>382.62</v>
      </c>
      <c r="AW69" s="52" t="n">
        <v>538.86</v>
      </c>
      <c r="AX69" s="52" t="n">
        <v>2372.93</v>
      </c>
      <c r="AY69" s="52" t="n">
        <v>85.57</v>
      </c>
      <c r="AZ69" s="52" t="n">
        <v>729.02</v>
      </c>
      <c r="BA69" s="52" t="n">
        <v>516.86</v>
      </c>
      <c r="BB69" s="52" t="n">
        <v>387.53</v>
      </c>
      <c r="BC69" s="52" t="n">
        <v>188.16</v>
      </c>
      <c r="BD69" s="52" t="n">
        <v>0.1</v>
      </c>
      <c r="BE69" s="52" t="n">
        <v>0.02</v>
      </c>
      <c r="BF69" s="52" t="n">
        <v>0.02</v>
      </c>
      <c r="BG69" s="52" t="n">
        <v>0.05</v>
      </c>
      <c r="BH69" s="52" t="n">
        <v>0.06</v>
      </c>
      <c r="BI69" s="52" t="n">
        <v>0.21</v>
      </c>
      <c r="BJ69" s="52" t="n">
        <v>0</v>
      </c>
      <c r="BK69" s="52" t="n">
        <v>0.72</v>
      </c>
      <c r="BL69" s="52" t="n">
        <v>0</v>
      </c>
      <c r="BM69" s="52" t="n">
        <v>0.2</v>
      </c>
      <c r="BN69" s="52" t="n">
        <v>0.01</v>
      </c>
      <c r="BO69" s="52" t="n">
        <v>0</v>
      </c>
      <c r="BP69" s="52" t="n">
        <v>0</v>
      </c>
      <c r="BQ69" s="52" t="n">
        <v>0.02</v>
      </c>
      <c r="BR69" s="52" t="n">
        <v>0.08</v>
      </c>
      <c r="BS69" s="52" t="n">
        <v>0.65</v>
      </c>
      <c r="BT69" s="52" t="n">
        <v>0</v>
      </c>
      <c r="BU69" s="52" t="n">
        <v>0</v>
      </c>
      <c r="BV69" s="52" t="n">
        <v>0.26</v>
      </c>
      <c r="BW69" s="52" t="n">
        <v>0.03</v>
      </c>
      <c r="BX69" s="52" t="n">
        <v>0</v>
      </c>
      <c r="BY69" s="52" t="n">
        <v>0</v>
      </c>
      <c r="BZ69" s="52" t="n">
        <v>0</v>
      </c>
      <c r="CA69" s="52" t="n">
        <v>0</v>
      </c>
      <c r="CB69" s="52" t="n">
        <v>449.32</v>
      </c>
      <c r="CC69" s="32"/>
      <c r="CD69" s="32"/>
      <c r="CE69" s="52" t="n">
        <v>342.03</v>
      </c>
      <c r="CF69" s="52"/>
      <c r="CG69" s="52" t="n">
        <v>47.52</v>
      </c>
      <c r="CH69" s="52" t="n">
        <v>31.76</v>
      </c>
      <c r="CI69" s="52" t="n">
        <v>39.64</v>
      </c>
      <c r="CJ69" s="52" t="n">
        <v>3929.4</v>
      </c>
      <c r="CK69" s="52" t="n">
        <v>2125.56</v>
      </c>
      <c r="CL69" s="52" t="n">
        <v>3027.48</v>
      </c>
      <c r="CM69" s="52" t="n">
        <v>120.49</v>
      </c>
      <c r="CN69" s="52" t="n">
        <v>90.01</v>
      </c>
      <c r="CO69" s="52" t="n">
        <v>105.31</v>
      </c>
      <c r="CP69" s="52" t="n">
        <v>10</v>
      </c>
      <c r="CQ69" s="52" t="n">
        <v>0.75</v>
      </c>
    </row>
    <row r="70" customFormat="false" ht="14.4" hidden="false" customHeight="false" outlineLevel="0" collapsed="false">
      <c r="A70" s="33" t="s">
        <v>190</v>
      </c>
      <c r="B70" s="38" t="s">
        <v>191</v>
      </c>
      <c r="C70" s="35" t="s">
        <v>106</v>
      </c>
      <c r="D70" s="35" t="n">
        <v>1.97</v>
      </c>
      <c r="E70" s="35" t="n">
        <v>0</v>
      </c>
      <c r="F70" s="35" t="n">
        <v>4.34</v>
      </c>
      <c r="G70" s="35" t="n">
        <v>4.33</v>
      </c>
      <c r="H70" s="35" t="n">
        <v>15.02</v>
      </c>
      <c r="I70" s="36" t="n">
        <v>104.93762</v>
      </c>
      <c r="V70" s="5" t="n">
        <v>0</v>
      </c>
      <c r="W70" s="5" t="n">
        <v>0</v>
      </c>
      <c r="X70" s="5" t="n">
        <v>0</v>
      </c>
      <c r="Y70" s="5" t="n">
        <v>0</v>
      </c>
      <c r="Z70" s="5" t="n">
        <v>0</v>
      </c>
      <c r="AA70" s="5" t="n">
        <v>0</v>
      </c>
      <c r="AB70" s="5" t="n">
        <v>0</v>
      </c>
      <c r="AC70" s="5" t="n">
        <v>175</v>
      </c>
      <c r="AD70" s="5" t="n">
        <v>0</v>
      </c>
      <c r="AE70" s="5" t="n">
        <v>0.3</v>
      </c>
      <c r="AF70" s="5" t="n">
        <v>0.35</v>
      </c>
      <c r="AI70" s="5" t="n">
        <v>15</v>
      </c>
      <c r="CI70" s="6" t="n">
        <v>0</v>
      </c>
      <c r="CL70" s="6" t="n">
        <v>0</v>
      </c>
      <c r="CO70" s="6" t="n">
        <v>0</v>
      </c>
    </row>
    <row r="71" customFormat="false" ht="14.4" hidden="false" customHeight="false" outlineLevel="0" collapsed="false">
      <c r="A71" s="33" t="str">
        <f aca="false">"ттк 466"</f>
        <v>ттк 466</v>
      </c>
      <c r="B71" s="38" t="s">
        <v>192</v>
      </c>
      <c r="C71" s="35" t="str">
        <f aca="false">"100"</f>
        <v>100</v>
      </c>
      <c r="D71" s="35" t="n">
        <v>10.54</v>
      </c>
      <c r="E71" s="35" t="n">
        <v>11.56</v>
      </c>
      <c r="F71" s="35" t="n">
        <v>14.63</v>
      </c>
      <c r="G71" s="35" t="n">
        <v>2.22</v>
      </c>
      <c r="H71" s="35" t="n">
        <v>11.06</v>
      </c>
      <c r="I71" s="36" t="n">
        <v>220.62</v>
      </c>
      <c r="V71" s="5" t="n">
        <f aca="false">V69-V70</f>
        <v>552.8</v>
      </c>
      <c r="W71" s="5" t="n">
        <f aca="false">W69-W70</f>
        <v>44.13</v>
      </c>
      <c r="X71" s="5" t="n">
        <f aca="false">X69-X70</f>
        <v>43.99</v>
      </c>
      <c r="Y71" s="5" t="n">
        <f aca="false">Y69-Y70</f>
        <v>158.38</v>
      </c>
      <c r="Z71" s="5" t="n">
        <f aca="false">Z69-Z70</f>
        <v>4.29</v>
      </c>
      <c r="AA71" s="5" t="n">
        <f aca="false">AA69-AA70</f>
        <v>16.02</v>
      </c>
      <c r="AB71" s="5" t="n">
        <f aca="false">AB69-AB70</f>
        <v>1956.05</v>
      </c>
      <c r="AC71" s="5" t="n">
        <f aca="false">AC69-AC70</f>
        <v>257.98</v>
      </c>
      <c r="AD71" s="5" t="n">
        <f aca="false">AD69-AD70</f>
        <v>1.01</v>
      </c>
      <c r="AE71" s="5" t="n">
        <f aca="false">AE69-AE70</f>
        <v>0.02</v>
      </c>
      <c r="AF71" s="5" t="n">
        <f aca="false">AF69-AF70</f>
        <v>-0.21</v>
      </c>
      <c r="AI71" s="5" t="n">
        <f aca="false">AI69-AI70</f>
        <v>-3.33</v>
      </c>
      <c r="CI71" s="6" t="n">
        <f aca="false">CI69-CI70</f>
        <v>39.64</v>
      </c>
      <c r="CL71" s="6" t="n">
        <f aca="false">CL69-CL70</f>
        <v>3027.48</v>
      </c>
      <c r="CO71" s="6" t="n">
        <f aca="false">CO69-CO70</f>
        <v>105.31</v>
      </c>
    </row>
    <row r="72" customFormat="false" ht="14.4" hidden="false" customHeight="false" outlineLevel="0" collapsed="false">
      <c r="A72" s="33" t="s">
        <v>193</v>
      </c>
      <c r="B72" s="38" t="s">
        <v>194</v>
      </c>
      <c r="C72" s="35" t="str">
        <f aca="false">"150"</f>
        <v>150</v>
      </c>
      <c r="D72" s="35" t="n">
        <v>6.67</v>
      </c>
      <c r="E72" s="35" t="n">
        <v>2</v>
      </c>
      <c r="F72" s="35" t="n">
        <v>4.68</v>
      </c>
      <c r="G72" s="35" t="n">
        <v>0.6</v>
      </c>
      <c r="H72" s="35" t="n">
        <v>29.26</v>
      </c>
      <c r="I72" s="36" t="n">
        <v>185.879137125</v>
      </c>
    </row>
    <row r="73" customFormat="false" ht="14.4" hidden="false" customHeight="false" outlineLevel="0" collapsed="false">
      <c r="A73" s="33" t="s">
        <v>195</v>
      </c>
      <c r="B73" s="38" t="s">
        <v>196</v>
      </c>
      <c r="C73" s="35" t="str">
        <f aca="false">"200"</f>
        <v>200</v>
      </c>
      <c r="D73" s="35" t="n">
        <v>0.41</v>
      </c>
      <c r="E73" s="35" t="n">
        <v>0</v>
      </c>
      <c r="F73" s="35" t="n">
        <v>0.17</v>
      </c>
      <c r="G73" s="35" t="n">
        <v>0.17</v>
      </c>
      <c r="H73" s="35" t="n">
        <v>17.65</v>
      </c>
      <c r="I73" s="36" t="n">
        <v>68.79307</v>
      </c>
    </row>
    <row r="74" customFormat="false" ht="14.4" hidden="false" customHeight="false" outlineLevel="0" collapsed="false">
      <c r="A74" s="33" t="str">
        <f aca="false">"-"</f>
        <v>-</v>
      </c>
      <c r="B74" s="38" t="s">
        <v>136</v>
      </c>
      <c r="C74" s="35" t="str">
        <f aca="false">"30"</f>
        <v>30</v>
      </c>
      <c r="D74" s="36" t="n">
        <v>1.98</v>
      </c>
      <c r="E74" s="36" t="n">
        <v>0</v>
      </c>
      <c r="F74" s="36" t="n">
        <v>0.2</v>
      </c>
      <c r="G74" s="36" t="n">
        <v>0.2</v>
      </c>
      <c r="H74" s="36" t="n">
        <v>14.07</v>
      </c>
      <c r="I74" s="36" t="n">
        <v>67.1703</v>
      </c>
    </row>
    <row r="75" customFormat="false" ht="14.4" hidden="false" customHeight="false" outlineLevel="0" collapsed="false">
      <c r="A75" s="33" t="str">
        <f aca="false">"-"</f>
        <v>-</v>
      </c>
      <c r="B75" s="38" t="s">
        <v>109</v>
      </c>
      <c r="C75" s="35" t="str">
        <f aca="false">"25"</f>
        <v>25</v>
      </c>
      <c r="D75" s="36" t="n">
        <v>1.65</v>
      </c>
      <c r="E75" s="36" t="n">
        <v>0</v>
      </c>
      <c r="F75" s="36" t="n">
        <v>0.3</v>
      </c>
      <c r="G75" s="36" t="n">
        <v>0.3</v>
      </c>
      <c r="H75" s="36" t="n">
        <v>10.43</v>
      </c>
      <c r="I75" s="36" t="n">
        <v>48.345</v>
      </c>
    </row>
    <row r="76" customFormat="false" ht="14.4" hidden="false" customHeight="false" outlineLevel="0" collapsed="false">
      <c r="A76" s="33"/>
      <c r="B76" s="38" t="s">
        <v>110</v>
      </c>
      <c r="C76" s="35" t="str">
        <f aca="false">"100"</f>
        <v>100</v>
      </c>
      <c r="D76" s="36" t="n">
        <v>0.4</v>
      </c>
      <c r="E76" s="36" t="n">
        <v>0</v>
      </c>
      <c r="F76" s="36" t="n">
        <v>0.4</v>
      </c>
      <c r="G76" s="36" t="n">
        <v>0.4</v>
      </c>
      <c r="H76" s="36" t="n">
        <v>11.6</v>
      </c>
      <c r="I76" s="36" t="n">
        <v>48.68</v>
      </c>
    </row>
    <row r="77" customFormat="false" ht="14.4" hidden="false" customHeight="false" outlineLevel="0" collapsed="false">
      <c r="A77" s="47"/>
      <c r="B77" s="48" t="s">
        <v>182</v>
      </c>
      <c r="C77" s="49"/>
      <c r="D77" s="49" t="n">
        <f aca="false">SUM(D70:D76)</f>
        <v>23.62</v>
      </c>
      <c r="E77" s="49" t="n">
        <f aca="false">SUM(E70:E76)</f>
        <v>13.56</v>
      </c>
      <c r="F77" s="49" t="n">
        <f aca="false">SUM(F70:F76)</f>
        <v>24.72</v>
      </c>
      <c r="G77" s="49" t="n">
        <f aca="false">SUM(G70:G76)</f>
        <v>8.22</v>
      </c>
      <c r="H77" s="93" t="n">
        <f aca="false">SUM(H70:H76)</f>
        <v>109.09</v>
      </c>
      <c r="I77" s="50" t="n">
        <f aca="false">SUM(I70:I76)</f>
        <v>744.425127125</v>
      </c>
      <c r="J77" s="40" t="n">
        <v>7.38</v>
      </c>
      <c r="K77" s="41" t="n">
        <v>0.22</v>
      </c>
      <c r="L77" s="41" t="n">
        <v>0</v>
      </c>
      <c r="M77" s="41" t="n">
        <v>0</v>
      </c>
      <c r="N77" s="41" t="n">
        <v>0.53</v>
      </c>
      <c r="O77" s="41" t="n">
        <v>16.72</v>
      </c>
      <c r="P77" s="41" t="n">
        <v>0.07</v>
      </c>
      <c r="Q77" s="41" t="n">
        <v>0</v>
      </c>
      <c r="R77" s="41" t="n">
        <v>0</v>
      </c>
      <c r="S77" s="41" t="n">
        <v>0.35</v>
      </c>
      <c r="T77" s="41" t="n">
        <v>1.55</v>
      </c>
      <c r="U77" s="41" t="n">
        <v>193.78</v>
      </c>
      <c r="V77" s="41" t="n">
        <v>20.48</v>
      </c>
      <c r="W77" s="41" t="n">
        <v>177.2</v>
      </c>
      <c r="X77" s="41" t="n">
        <v>9.61</v>
      </c>
      <c r="Y77" s="41" t="n">
        <v>107.88</v>
      </c>
      <c r="Z77" s="41" t="n">
        <v>0.14</v>
      </c>
      <c r="AA77" s="41" t="n">
        <v>76.71</v>
      </c>
      <c r="AB77" s="41" t="n">
        <v>59.72</v>
      </c>
      <c r="AC77" s="41" t="n">
        <v>86.6</v>
      </c>
      <c r="AD77" s="41" t="n">
        <v>0.17</v>
      </c>
      <c r="AE77" s="41" t="n">
        <v>0.01</v>
      </c>
      <c r="AF77" s="41" t="n">
        <v>0.08</v>
      </c>
      <c r="AG77" s="41" t="n">
        <v>0.04</v>
      </c>
      <c r="AH77" s="41" t="n">
        <v>1.21</v>
      </c>
      <c r="AI77" s="41" t="n">
        <v>0.12</v>
      </c>
      <c r="AJ77" s="42" t="n">
        <v>0</v>
      </c>
      <c r="AK77" s="42" t="n">
        <v>413.2</v>
      </c>
      <c r="AL77" s="42" t="n">
        <v>348.68</v>
      </c>
      <c r="AM77" s="42" t="n">
        <v>624.14</v>
      </c>
      <c r="AN77" s="42" t="n">
        <v>351.82</v>
      </c>
      <c r="AO77" s="42" t="n">
        <v>141.75</v>
      </c>
      <c r="AP77" s="42" t="n">
        <v>255.09</v>
      </c>
      <c r="AQ77" s="42" t="n">
        <v>158.56</v>
      </c>
      <c r="AR77" s="42" t="n">
        <v>390.97</v>
      </c>
      <c r="AS77" s="42" t="n">
        <v>231.05</v>
      </c>
      <c r="AT77" s="42" t="n">
        <v>286.68</v>
      </c>
      <c r="AU77" s="42" t="n">
        <v>387.29</v>
      </c>
      <c r="AV77" s="42" t="n">
        <v>183.06</v>
      </c>
      <c r="AW77" s="42" t="n">
        <v>192.75</v>
      </c>
      <c r="AX77" s="42" t="n">
        <v>1764.18</v>
      </c>
      <c r="AY77" s="42" t="n">
        <v>0</v>
      </c>
      <c r="AZ77" s="42" t="n">
        <v>757.74</v>
      </c>
      <c r="BA77" s="42" t="n">
        <v>350.79</v>
      </c>
      <c r="BB77" s="42" t="n">
        <v>326.74</v>
      </c>
      <c r="BC77" s="42" t="n">
        <v>101.65</v>
      </c>
      <c r="BD77" s="42" t="n">
        <v>0.27</v>
      </c>
      <c r="BE77" s="42" t="n">
        <v>0.14</v>
      </c>
      <c r="BF77" s="42" t="n">
        <v>0.13</v>
      </c>
      <c r="BG77" s="42" t="n">
        <v>0.34</v>
      </c>
      <c r="BH77" s="42" t="n">
        <v>0.4</v>
      </c>
      <c r="BI77" s="42" t="n">
        <v>1.38</v>
      </c>
      <c r="BJ77" s="42" t="n">
        <v>0.07</v>
      </c>
      <c r="BK77" s="42" t="n">
        <v>3.47</v>
      </c>
      <c r="BL77" s="42" t="n">
        <v>0.02</v>
      </c>
      <c r="BM77" s="42" t="n">
        <v>0.96</v>
      </c>
      <c r="BN77" s="42" t="n">
        <v>0.02</v>
      </c>
      <c r="BO77" s="42" t="n">
        <v>0</v>
      </c>
      <c r="BP77" s="42" t="n">
        <v>0</v>
      </c>
      <c r="BQ77" s="42" t="n">
        <v>0.24</v>
      </c>
      <c r="BR77" s="42" t="n">
        <v>0.36</v>
      </c>
      <c r="BS77" s="42" t="n">
        <v>2.74</v>
      </c>
      <c r="BT77" s="42" t="n">
        <v>0</v>
      </c>
      <c r="BU77" s="42" t="n">
        <v>0</v>
      </c>
      <c r="BV77" s="42" t="n">
        <v>0.35</v>
      </c>
      <c r="BW77" s="42" t="n">
        <v>0.01</v>
      </c>
      <c r="BX77" s="42" t="n">
        <v>0</v>
      </c>
      <c r="BY77" s="42" t="n">
        <v>0</v>
      </c>
      <c r="BZ77" s="42" t="n">
        <v>0</v>
      </c>
      <c r="CA77" s="42" t="n">
        <v>0</v>
      </c>
      <c r="CB77" s="42" t="n">
        <v>23.97</v>
      </c>
      <c r="CC77" s="43"/>
      <c r="CD77" s="43"/>
      <c r="CE77" s="42" t="n">
        <v>86.66</v>
      </c>
      <c r="CF77" s="42"/>
      <c r="CG77" s="42" t="n">
        <v>0.7</v>
      </c>
      <c r="CH77" s="42" t="n">
        <v>0.55</v>
      </c>
      <c r="CI77" s="42" t="n">
        <v>0.63</v>
      </c>
      <c r="CJ77" s="42" t="n">
        <v>1080</v>
      </c>
      <c r="CK77" s="42" t="n">
        <v>593.7</v>
      </c>
      <c r="CL77" s="42" t="n">
        <v>836.85</v>
      </c>
      <c r="CM77" s="42" t="n">
        <v>6.95</v>
      </c>
      <c r="CN77" s="42" t="n">
        <v>5.97</v>
      </c>
      <c r="CO77" s="42" t="n">
        <v>6.46</v>
      </c>
      <c r="CP77" s="42" t="n">
        <v>0</v>
      </c>
      <c r="CQ77" s="42" t="n">
        <v>0</v>
      </c>
    </row>
    <row r="78" customFormat="false" ht="14.4" hidden="true" customHeight="false" outlineLevel="0" collapsed="false">
      <c r="A78" s="28"/>
      <c r="B78" s="53" t="s">
        <v>112</v>
      </c>
      <c r="C78" s="30"/>
      <c r="D78" s="30" t="n">
        <v>26.95</v>
      </c>
      <c r="E78" s="30" t="n">
        <v>0</v>
      </c>
      <c r="F78" s="30" t="n">
        <v>27.65</v>
      </c>
      <c r="G78" s="30" t="n">
        <v>0</v>
      </c>
      <c r="H78" s="30" t="n">
        <v>117.25</v>
      </c>
      <c r="I78" s="31" t="n">
        <v>822.5</v>
      </c>
      <c r="J78" s="40" t="n">
        <v>3.74</v>
      </c>
      <c r="K78" s="41" t="n">
        <v>0.09</v>
      </c>
      <c r="L78" s="41" t="n">
        <v>0</v>
      </c>
      <c r="M78" s="41" t="n">
        <v>0</v>
      </c>
      <c r="N78" s="41" t="n">
        <v>7.69</v>
      </c>
      <c r="O78" s="41" t="n">
        <v>23.8</v>
      </c>
      <c r="P78" s="41" t="n">
        <v>3.02</v>
      </c>
      <c r="Q78" s="41" t="n">
        <v>0</v>
      </c>
      <c r="R78" s="41" t="n">
        <v>0</v>
      </c>
      <c r="S78" s="41" t="n">
        <v>0.08</v>
      </c>
      <c r="T78" s="41" t="n">
        <v>1.64</v>
      </c>
      <c r="U78" s="41" t="n">
        <v>246.19</v>
      </c>
      <c r="V78" s="41" t="n">
        <v>180.55</v>
      </c>
      <c r="W78" s="41" t="n">
        <v>118.09</v>
      </c>
      <c r="X78" s="41" t="n">
        <v>27.92</v>
      </c>
      <c r="Y78" s="41" t="n">
        <v>187.96</v>
      </c>
      <c r="Z78" s="41" t="n">
        <v>0.74</v>
      </c>
      <c r="AA78" s="41" t="n">
        <v>19.68</v>
      </c>
      <c r="AB78" s="41" t="n">
        <v>16.4</v>
      </c>
      <c r="AC78" s="41" t="n">
        <v>36.49</v>
      </c>
      <c r="AD78" s="41" t="n">
        <v>0.66</v>
      </c>
      <c r="AE78" s="41" t="n">
        <v>0.1</v>
      </c>
      <c r="AF78" s="41" t="n">
        <v>0.13</v>
      </c>
      <c r="AG78" s="41" t="n">
        <v>0.95</v>
      </c>
      <c r="AH78" s="41" t="n">
        <v>2.59</v>
      </c>
      <c r="AI78" s="41" t="n">
        <v>0.43</v>
      </c>
      <c r="AJ78" s="42" t="n">
        <v>0</v>
      </c>
      <c r="AK78" s="42" t="n">
        <v>312.25</v>
      </c>
      <c r="AL78" s="42" t="n">
        <v>304.89</v>
      </c>
      <c r="AM78" s="42" t="n">
        <v>412.22</v>
      </c>
      <c r="AN78" s="42" t="n">
        <v>307.74</v>
      </c>
      <c r="AO78" s="42" t="n">
        <v>119.36</v>
      </c>
      <c r="AP78" s="42" t="n">
        <v>198.37</v>
      </c>
      <c r="AQ78" s="42" t="n">
        <v>81.05</v>
      </c>
      <c r="AR78" s="42" t="n">
        <v>314.56</v>
      </c>
      <c r="AS78" s="42" t="n">
        <v>157.47</v>
      </c>
      <c r="AT78" s="42" t="n">
        <v>189.85</v>
      </c>
      <c r="AU78" s="42" t="n">
        <v>246.93</v>
      </c>
      <c r="AV78" s="42" t="n">
        <v>89.99</v>
      </c>
      <c r="AW78" s="42" t="n">
        <v>158.94</v>
      </c>
      <c r="AX78" s="42" t="n">
        <v>928.51</v>
      </c>
      <c r="AY78" s="42" t="n">
        <v>0</v>
      </c>
      <c r="AZ78" s="42" t="n">
        <v>506.72</v>
      </c>
      <c r="BA78" s="42" t="n">
        <v>152.39</v>
      </c>
      <c r="BB78" s="42" t="n">
        <v>259.07</v>
      </c>
      <c r="BC78" s="42" t="n">
        <v>97.51</v>
      </c>
      <c r="BD78" s="42" t="n">
        <v>0.1</v>
      </c>
      <c r="BE78" s="42" t="n">
        <v>0.04</v>
      </c>
      <c r="BF78" s="42" t="n">
        <v>0.02</v>
      </c>
      <c r="BG78" s="42" t="n">
        <v>0.05</v>
      </c>
      <c r="BH78" s="42" t="n">
        <v>0.06</v>
      </c>
      <c r="BI78" s="42" t="n">
        <v>0.29</v>
      </c>
      <c r="BJ78" s="42" t="n">
        <v>0</v>
      </c>
      <c r="BK78" s="42" t="n">
        <v>0.8</v>
      </c>
      <c r="BL78" s="42" t="n">
        <v>0</v>
      </c>
      <c r="BM78" s="42" t="n">
        <v>0.25</v>
      </c>
      <c r="BN78" s="42" t="n">
        <v>0</v>
      </c>
      <c r="BO78" s="42" t="n">
        <v>0</v>
      </c>
      <c r="BP78" s="42" t="n">
        <v>0</v>
      </c>
      <c r="BQ78" s="42" t="n">
        <v>0.06</v>
      </c>
      <c r="BR78" s="42" t="n">
        <v>0.08</v>
      </c>
      <c r="BS78" s="42" t="n">
        <v>0.65</v>
      </c>
      <c r="BT78" s="42" t="n">
        <v>0</v>
      </c>
      <c r="BU78" s="42" t="n">
        <v>0</v>
      </c>
      <c r="BV78" s="42" t="n">
        <v>0.04</v>
      </c>
      <c r="BW78" s="42" t="n">
        <v>0</v>
      </c>
      <c r="BX78" s="42" t="n">
        <v>0</v>
      </c>
      <c r="BY78" s="42" t="n">
        <v>0</v>
      </c>
      <c r="BZ78" s="42" t="n">
        <v>0</v>
      </c>
      <c r="CA78" s="42" t="n">
        <v>0</v>
      </c>
      <c r="CB78" s="42" t="n">
        <v>181.76</v>
      </c>
      <c r="CC78" s="43"/>
      <c r="CD78" s="43"/>
      <c r="CE78" s="42" t="n">
        <v>22.41</v>
      </c>
      <c r="CF78" s="42"/>
      <c r="CG78" s="42" t="n">
        <v>35.09</v>
      </c>
      <c r="CH78" s="42" t="n">
        <v>14.88</v>
      </c>
      <c r="CI78" s="42" t="n">
        <v>24.99</v>
      </c>
      <c r="CJ78" s="42" t="n">
        <v>2201.36</v>
      </c>
      <c r="CK78" s="42" t="n">
        <v>1007.52</v>
      </c>
      <c r="CL78" s="42" t="n">
        <v>1604.44</v>
      </c>
      <c r="CM78" s="42" t="n">
        <v>46.34</v>
      </c>
      <c r="CN78" s="42" t="n">
        <v>24.47</v>
      </c>
      <c r="CO78" s="42" t="n">
        <v>35.41</v>
      </c>
      <c r="CP78" s="42" t="n">
        <v>4.1</v>
      </c>
      <c r="CQ78" s="42" t="n">
        <v>0.51</v>
      </c>
    </row>
    <row r="79" customFormat="false" ht="14.4" hidden="true" customHeight="false" outlineLevel="0" collapsed="false">
      <c r="A79" s="28"/>
      <c r="B79" s="53" t="s">
        <v>113</v>
      </c>
      <c r="C79" s="30"/>
      <c r="D79" s="30" t="n">
        <f aca="false">D77-D78</f>
        <v>-3.33</v>
      </c>
      <c r="E79" s="30" t="n">
        <f aca="false">E77-E78</f>
        <v>13.56</v>
      </c>
      <c r="F79" s="30" t="n">
        <f aca="false">F77-F78</f>
        <v>-2.93</v>
      </c>
      <c r="G79" s="30" t="n">
        <f aca="false">G77-G78</f>
        <v>8.22</v>
      </c>
      <c r="H79" s="30" t="n">
        <f aca="false">H77-H78</f>
        <v>-8.16</v>
      </c>
      <c r="I79" s="31" t="n">
        <f aca="false">I77-I78</f>
        <v>-78.074872875</v>
      </c>
      <c r="J79" s="40" t="n">
        <v>0</v>
      </c>
      <c r="K79" s="41" t="n">
        <v>0</v>
      </c>
      <c r="L79" s="41" t="n">
        <v>0</v>
      </c>
      <c r="M79" s="41" t="n">
        <v>0</v>
      </c>
      <c r="N79" s="41" t="n">
        <v>9.7</v>
      </c>
      <c r="O79" s="41" t="n">
        <v>0</v>
      </c>
      <c r="P79" s="41" t="n">
        <v>0.13</v>
      </c>
      <c r="Q79" s="41" t="n">
        <v>0</v>
      </c>
      <c r="R79" s="41" t="n">
        <v>0</v>
      </c>
      <c r="S79" s="41" t="n">
        <v>0.28</v>
      </c>
      <c r="T79" s="41" t="n">
        <v>0.06</v>
      </c>
      <c r="U79" s="41" t="n">
        <v>0.63</v>
      </c>
      <c r="V79" s="41" t="n">
        <v>8.16</v>
      </c>
      <c r="W79" s="41" t="n">
        <v>2.18</v>
      </c>
      <c r="X79" s="41" t="n">
        <v>0.56</v>
      </c>
      <c r="Y79" s="41" t="n">
        <v>1</v>
      </c>
      <c r="Z79" s="41" t="n">
        <v>0.06</v>
      </c>
      <c r="AA79" s="41" t="n">
        <v>0</v>
      </c>
      <c r="AB79" s="41" t="n">
        <v>0.44</v>
      </c>
      <c r="AC79" s="41" t="n">
        <v>0.1</v>
      </c>
      <c r="AD79" s="41" t="n">
        <v>0.01</v>
      </c>
      <c r="AE79" s="41" t="n">
        <v>0</v>
      </c>
      <c r="AF79" s="41" t="n">
        <v>0</v>
      </c>
      <c r="AG79" s="41" t="n">
        <v>0</v>
      </c>
      <c r="AH79" s="41" t="n">
        <v>0.01</v>
      </c>
      <c r="AI79" s="41" t="n">
        <v>0.78</v>
      </c>
      <c r="AJ79" s="42" t="n">
        <v>0</v>
      </c>
      <c r="AK79" s="42" t="n">
        <v>0.67</v>
      </c>
      <c r="AL79" s="42" t="n">
        <v>0.76</v>
      </c>
      <c r="AM79" s="42" t="n">
        <v>0.62</v>
      </c>
      <c r="AN79" s="42" t="n">
        <v>1.15</v>
      </c>
      <c r="AO79" s="42" t="n">
        <v>0.29</v>
      </c>
      <c r="AP79" s="42" t="n">
        <v>1.2</v>
      </c>
      <c r="AQ79" s="42" t="n">
        <v>0</v>
      </c>
      <c r="AR79" s="42" t="n">
        <v>1.53</v>
      </c>
      <c r="AS79" s="42" t="n">
        <v>0</v>
      </c>
      <c r="AT79" s="42" t="n">
        <v>0</v>
      </c>
      <c r="AU79" s="42" t="n">
        <v>0</v>
      </c>
      <c r="AV79" s="42" t="n">
        <v>0.86</v>
      </c>
      <c r="AW79" s="42" t="n">
        <v>0</v>
      </c>
      <c r="AX79" s="42" t="n">
        <v>0</v>
      </c>
      <c r="AY79" s="42" t="n">
        <v>0</v>
      </c>
      <c r="AZ79" s="42" t="n">
        <v>0</v>
      </c>
      <c r="BA79" s="42" t="n">
        <v>0</v>
      </c>
      <c r="BB79" s="42" t="n">
        <v>0</v>
      </c>
      <c r="BC79" s="42" t="n">
        <v>0</v>
      </c>
      <c r="BD79" s="42" t="n">
        <v>0</v>
      </c>
      <c r="BE79" s="42" t="n">
        <v>0</v>
      </c>
      <c r="BF79" s="42" t="n">
        <v>0</v>
      </c>
      <c r="BG79" s="42" t="n">
        <v>0</v>
      </c>
      <c r="BH79" s="42" t="n">
        <v>0</v>
      </c>
      <c r="BI79" s="42" t="n">
        <v>0</v>
      </c>
      <c r="BJ79" s="42" t="n">
        <v>0</v>
      </c>
      <c r="BK79" s="42" t="n">
        <v>0</v>
      </c>
      <c r="BL79" s="42" t="n">
        <v>0</v>
      </c>
      <c r="BM79" s="42" t="n">
        <v>0</v>
      </c>
      <c r="BN79" s="42" t="n">
        <v>0</v>
      </c>
      <c r="BO79" s="42" t="n">
        <v>0</v>
      </c>
      <c r="BP79" s="42" t="n">
        <v>0</v>
      </c>
      <c r="BQ79" s="42" t="n">
        <v>0</v>
      </c>
      <c r="BR79" s="42" t="n">
        <v>0</v>
      </c>
      <c r="BS79" s="42" t="n">
        <v>0</v>
      </c>
      <c r="BT79" s="42" t="n">
        <v>0</v>
      </c>
      <c r="BU79" s="42" t="n">
        <v>0</v>
      </c>
      <c r="BV79" s="42" t="n">
        <v>0</v>
      </c>
      <c r="BW79" s="42" t="n">
        <v>0</v>
      </c>
      <c r="BX79" s="42" t="n">
        <v>0</v>
      </c>
      <c r="BY79" s="42" t="n">
        <v>0</v>
      </c>
      <c r="BZ79" s="42" t="n">
        <v>0</v>
      </c>
      <c r="CA79" s="42" t="n">
        <v>0</v>
      </c>
      <c r="CB79" s="42" t="n">
        <v>199.45</v>
      </c>
      <c r="CC79" s="43"/>
      <c r="CD79" s="43"/>
      <c r="CE79" s="42" t="n">
        <v>0.07</v>
      </c>
      <c r="CF79" s="42"/>
      <c r="CG79" s="42" t="n">
        <v>4.3</v>
      </c>
      <c r="CH79" s="42" t="n">
        <v>4.15</v>
      </c>
      <c r="CI79" s="42" t="n">
        <v>4.23</v>
      </c>
      <c r="CJ79" s="42" t="n">
        <v>495.57</v>
      </c>
      <c r="CK79" s="42" t="n">
        <v>191.59</v>
      </c>
      <c r="CL79" s="42" t="n">
        <v>343.58</v>
      </c>
      <c r="CM79" s="42" t="n">
        <v>44.44</v>
      </c>
      <c r="CN79" s="42" t="n">
        <v>26.58</v>
      </c>
      <c r="CO79" s="42" t="n">
        <v>35.51</v>
      </c>
      <c r="CP79" s="42" t="n">
        <v>9.76</v>
      </c>
      <c r="CQ79" s="42" t="n">
        <v>0</v>
      </c>
    </row>
    <row r="80" customFormat="false" ht="14.4" hidden="true" customHeight="false" outlineLevel="0" collapsed="false">
      <c r="A80" s="28"/>
      <c r="B80" s="53" t="s">
        <v>114</v>
      </c>
      <c r="C80" s="30"/>
      <c r="D80" s="30" t="n">
        <v>14</v>
      </c>
      <c r="E80" s="30"/>
      <c r="F80" s="30" t="n">
        <v>34</v>
      </c>
      <c r="G80" s="30"/>
      <c r="H80" s="30" t="n">
        <v>52</v>
      </c>
      <c r="I80" s="31"/>
      <c r="J80" s="40" t="n">
        <v>0.04</v>
      </c>
      <c r="K80" s="41" t="n">
        <v>0</v>
      </c>
      <c r="L80" s="41" t="n">
        <v>0</v>
      </c>
      <c r="M80" s="41" t="n">
        <v>0</v>
      </c>
      <c r="N80" s="41" t="n">
        <v>0.24</v>
      </c>
      <c r="O80" s="41" t="n">
        <v>6.44</v>
      </c>
      <c r="P80" s="41" t="n">
        <v>1.66</v>
      </c>
      <c r="Q80" s="41" t="n">
        <v>0</v>
      </c>
      <c r="R80" s="41" t="n">
        <v>0</v>
      </c>
      <c r="S80" s="41" t="n">
        <v>0.2</v>
      </c>
      <c r="T80" s="41" t="n">
        <v>0.5</v>
      </c>
      <c r="U80" s="41" t="n">
        <v>122</v>
      </c>
      <c r="V80" s="41" t="n">
        <v>49</v>
      </c>
      <c r="W80" s="41" t="n">
        <v>7</v>
      </c>
      <c r="X80" s="41" t="n">
        <v>9.4</v>
      </c>
      <c r="Y80" s="41" t="n">
        <v>31.6</v>
      </c>
      <c r="Z80" s="41" t="n">
        <v>0.78</v>
      </c>
      <c r="AA80" s="41" t="n">
        <v>0</v>
      </c>
      <c r="AB80" s="41" t="n">
        <v>1</v>
      </c>
      <c r="AC80" s="41" t="n">
        <v>0.2</v>
      </c>
      <c r="AD80" s="41" t="n">
        <v>0.28</v>
      </c>
      <c r="AE80" s="41" t="n">
        <v>0.04</v>
      </c>
      <c r="AF80" s="41" t="n">
        <v>0.02</v>
      </c>
      <c r="AG80" s="41" t="n">
        <v>0.14</v>
      </c>
      <c r="AH80" s="41" t="n">
        <v>0.4</v>
      </c>
      <c r="AI80" s="41" t="n">
        <v>0</v>
      </c>
      <c r="AJ80" s="42" t="n">
        <v>0</v>
      </c>
      <c r="AK80" s="42" t="n">
        <v>64.4</v>
      </c>
      <c r="AL80" s="42" t="n">
        <v>49.6</v>
      </c>
      <c r="AM80" s="42" t="n">
        <v>85.4</v>
      </c>
      <c r="AN80" s="42" t="n">
        <v>44.6</v>
      </c>
      <c r="AO80" s="42" t="n">
        <v>18.6</v>
      </c>
      <c r="AP80" s="42" t="n">
        <v>39.6</v>
      </c>
      <c r="AQ80" s="42" t="n">
        <v>16</v>
      </c>
      <c r="AR80" s="42" t="n">
        <v>74.2</v>
      </c>
      <c r="AS80" s="42" t="n">
        <v>59.4</v>
      </c>
      <c r="AT80" s="42" t="n">
        <v>58.2</v>
      </c>
      <c r="AU80" s="42" t="n">
        <v>92.8</v>
      </c>
      <c r="AV80" s="42" t="n">
        <v>24.8</v>
      </c>
      <c r="AW80" s="42" t="n">
        <v>62</v>
      </c>
      <c r="AX80" s="42" t="n">
        <v>311.8</v>
      </c>
      <c r="AY80" s="42" t="n">
        <v>0</v>
      </c>
      <c r="AZ80" s="42" t="n">
        <v>105.2</v>
      </c>
      <c r="BA80" s="42" t="n">
        <v>58.2</v>
      </c>
      <c r="BB80" s="42" t="n">
        <v>36</v>
      </c>
      <c r="BC80" s="42" t="n">
        <v>26</v>
      </c>
      <c r="BD80" s="42" t="n">
        <v>0</v>
      </c>
      <c r="BE80" s="42" t="n">
        <v>0</v>
      </c>
      <c r="BF80" s="42" t="n">
        <v>0</v>
      </c>
      <c r="BG80" s="42" t="n">
        <v>0</v>
      </c>
      <c r="BH80" s="42" t="n">
        <v>0</v>
      </c>
      <c r="BI80" s="42" t="n">
        <v>0</v>
      </c>
      <c r="BJ80" s="42" t="n">
        <v>0</v>
      </c>
      <c r="BK80" s="42" t="n">
        <v>0.03</v>
      </c>
      <c r="BL80" s="42" t="n">
        <v>0</v>
      </c>
      <c r="BM80" s="42" t="n">
        <v>0</v>
      </c>
      <c r="BN80" s="42" t="n">
        <v>0</v>
      </c>
      <c r="BO80" s="42" t="n">
        <v>0</v>
      </c>
      <c r="BP80" s="42" t="n">
        <v>0</v>
      </c>
      <c r="BQ80" s="42" t="n">
        <v>0</v>
      </c>
      <c r="BR80" s="42" t="n">
        <v>0</v>
      </c>
      <c r="BS80" s="42" t="n">
        <v>0.02</v>
      </c>
      <c r="BT80" s="42" t="n">
        <v>0</v>
      </c>
      <c r="BU80" s="42" t="n">
        <v>0</v>
      </c>
      <c r="BV80" s="42" t="n">
        <v>0.1</v>
      </c>
      <c r="BW80" s="42" t="n">
        <v>0.02</v>
      </c>
      <c r="BX80" s="42" t="n">
        <v>0</v>
      </c>
      <c r="BY80" s="42" t="n">
        <v>0</v>
      </c>
      <c r="BZ80" s="42" t="n">
        <v>0</v>
      </c>
      <c r="CA80" s="42" t="n">
        <v>0</v>
      </c>
      <c r="CB80" s="42" t="n">
        <v>9.4</v>
      </c>
      <c r="CC80" s="43"/>
      <c r="CD80" s="43"/>
      <c r="CE80" s="42" t="n">
        <v>0.17</v>
      </c>
      <c r="CF80" s="42"/>
      <c r="CG80" s="42" t="n">
        <v>2</v>
      </c>
      <c r="CH80" s="42" t="n">
        <v>2</v>
      </c>
      <c r="CI80" s="42" t="n">
        <v>2</v>
      </c>
      <c r="CJ80" s="42" t="n">
        <v>380</v>
      </c>
      <c r="CK80" s="42" t="n">
        <v>146.4</v>
      </c>
      <c r="CL80" s="42" t="n">
        <v>263.2</v>
      </c>
      <c r="CM80" s="42" t="n">
        <v>3.8</v>
      </c>
      <c r="CN80" s="42" t="n">
        <v>3.16</v>
      </c>
      <c r="CO80" s="42" t="n">
        <v>3.48</v>
      </c>
      <c r="CP80" s="42" t="n">
        <v>0</v>
      </c>
      <c r="CQ80" s="42" t="n">
        <v>0</v>
      </c>
    </row>
    <row r="81" customFormat="false" ht="14.4" hidden="false" customHeight="false" outlineLevel="0" collapsed="false">
      <c r="A81" s="28"/>
      <c r="B81" s="104" t="s">
        <v>235</v>
      </c>
      <c r="C81" s="30"/>
      <c r="D81" s="67" t="n">
        <f aca="false">D65+D77</f>
        <v>41.17</v>
      </c>
      <c r="E81" s="67" t="n">
        <f aca="false">E65+E77</f>
        <v>28.63</v>
      </c>
      <c r="F81" s="67" t="n">
        <f aca="false">F65+F77</f>
        <v>40.58</v>
      </c>
      <c r="G81" s="67" t="n">
        <f aca="false">G65+G77</f>
        <v>11.26</v>
      </c>
      <c r="H81" s="67" t="n">
        <f aca="false">H65+H77</f>
        <v>184.66</v>
      </c>
      <c r="I81" s="68" t="n">
        <f aca="false">I65+I77</f>
        <v>1272.121899125</v>
      </c>
      <c r="J81" s="40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3"/>
      <c r="CD81" s="43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</row>
    <row r="82" customFormat="false" ht="14.4" hidden="false" customHeight="false" outlineLevel="0" collapsed="false">
      <c r="A82" s="28"/>
      <c r="B82" s="53"/>
      <c r="C82" s="30"/>
      <c r="D82" s="30"/>
      <c r="E82" s="30"/>
      <c r="F82" s="30"/>
      <c r="G82" s="30"/>
      <c r="H82" s="30"/>
      <c r="I82" s="31"/>
      <c r="J82" s="44" t="n">
        <v>0.1</v>
      </c>
      <c r="K82" s="45" t="n">
        <v>0</v>
      </c>
      <c r="L82" s="45" t="n">
        <v>0</v>
      </c>
      <c r="M82" s="45" t="n">
        <v>0</v>
      </c>
      <c r="N82" s="45" t="n">
        <v>9</v>
      </c>
      <c r="O82" s="45" t="n">
        <v>0.8</v>
      </c>
      <c r="P82" s="45" t="n">
        <v>1.8</v>
      </c>
      <c r="Q82" s="45" t="n">
        <v>0</v>
      </c>
      <c r="R82" s="45" t="n">
        <v>0</v>
      </c>
      <c r="S82" s="45" t="n">
        <v>0.8</v>
      </c>
      <c r="T82" s="45" t="n">
        <v>0.5</v>
      </c>
      <c r="U82" s="45" t="n">
        <v>26</v>
      </c>
      <c r="V82" s="45" t="n">
        <v>278</v>
      </c>
      <c r="W82" s="45" t="n">
        <v>16</v>
      </c>
      <c r="X82" s="45" t="n">
        <v>9</v>
      </c>
      <c r="Y82" s="45" t="n">
        <v>11</v>
      </c>
      <c r="Z82" s="45" t="n">
        <v>2.2</v>
      </c>
      <c r="AA82" s="45" t="n">
        <v>0</v>
      </c>
      <c r="AB82" s="45" t="n">
        <v>30</v>
      </c>
      <c r="AC82" s="45" t="n">
        <v>5</v>
      </c>
      <c r="AD82" s="45" t="n">
        <v>0.2</v>
      </c>
      <c r="AE82" s="45" t="n">
        <v>0.03</v>
      </c>
      <c r="AF82" s="45" t="n">
        <v>0.02</v>
      </c>
      <c r="AG82" s="45" t="n">
        <v>0.3</v>
      </c>
      <c r="AH82" s="45" t="n">
        <v>0.4</v>
      </c>
      <c r="AI82" s="45" t="n">
        <v>10</v>
      </c>
      <c r="AJ82" s="27" t="n">
        <v>0</v>
      </c>
      <c r="AK82" s="27" t="n">
        <v>12</v>
      </c>
      <c r="AL82" s="27" t="n">
        <v>13</v>
      </c>
      <c r="AM82" s="27" t="n">
        <v>19</v>
      </c>
      <c r="AN82" s="27" t="n">
        <v>18</v>
      </c>
      <c r="AO82" s="27" t="n">
        <v>3</v>
      </c>
      <c r="AP82" s="27" t="n">
        <v>11</v>
      </c>
      <c r="AQ82" s="27" t="n">
        <v>3</v>
      </c>
      <c r="AR82" s="27" t="n">
        <v>9</v>
      </c>
      <c r="AS82" s="27" t="n">
        <v>17</v>
      </c>
      <c r="AT82" s="27" t="n">
        <v>10</v>
      </c>
      <c r="AU82" s="27" t="n">
        <v>78</v>
      </c>
      <c r="AV82" s="27" t="n">
        <v>7</v>
      </c>
      <c r="AW82" s="27" t="n">
        <v>14</v>
      </c>
      <c r="AX82" s="27" t="n">
        <v>42</v>
      </c>
      <c r="AY82" s="27" t="n">
        <v>0</v>
      </c>
      <c r="AZ82" s="27" t="n">
        <v>13</v>
      </c>
      <c r="BA82" s="27" t="n">
        <v>16</v>
      </c>
      <c r="BB82" s="27" t="n">
        <v>6</v>
      </c>
      <c r="BC82" s="27" t="n">
        <v>5</v>
      </c>
      <c r="BD82" s="27" t="n">
        <v>0</v>
      </c>
      <c r="BE82" s="27" t="n">
        <v>0</v>
      </c>
      <c r="BF82" s="27" t="n">
        <v>0</v>
      </c>
      <c r="BG82" s="27" t="n">
        <v>0</v>
      </c>
      <c r="BH82" s="27" t="n">
        <v>0</v>
      </c>
      <c r="BI82" s="27" t="n">
        <v>0</v>
      </c>
      <c r="BJ82" s="27" t="n">
        <v>0</v>
      </c>
      <c r="BK82" s="27" t="n">
        <v>0</v>
      </c>
      <c r="BL82" s="27" t="n">
        <v>0</v>
      </c>
      <c r="BM82" s="27" t="n">
        <v>0</v>
      </c>
      <c r="BN82" s="27" t="n">
        <v>0</v>
      </c>
      <c r="BO82" s="27" t="n">
        <v>0</v>
      </c>
      <c r="BP82" s="27" t="n">
        <v>0</v>
      </c>
      <c r="BQ82" s="27" t="n">
        <v>0</v>
      </c>
      <c r="BR82" s="27" t="n">
        <v>0</v>
      </c>
      <c r="BS82" s="27" t="n">
        <v>0</v>
      </c>
      <c r="BT82" s="27" t="n">
        <v>0</v>
      </c>
      <c r="BU82" s="27" t="n">
        <v>0</v>
      </c>
      <c r="BV82" s="27" t="n">
        <v>0</v>
      </c>
      <c r="BW82" s="27" t="n">
        <v>0</v>
      </c>
      <c r="BX82" s="27" t="n">
        <v>0</v>
      </c>
      <c r="BY82" s="27" t="n">
        <v>0</v>
      </c>
      <c r="BZ82" s="27" t="n">
        <v>0</v>
      </c>
      <c r="CA82" s="27" t="n">
        <v>0</v>
      </c>
      <c r="CB82" s="27" t="n">
        <v>86.3</v>
      </c>
      <c r="CC82" s="46"/>
      <c r="CD82" s="46"/>
      <c r="CE82" s="27" t="n">
        <v>5</v>
      </c>
      <c r="CF82" s="27"/>
      <c r="CG82" s="27" t="n">
        <v>2</v>
      </c>
      <c r="CH82" s="27" t="n">
        <v>2</v>
      </c>
      <c r="CI82" s="27" t="n">
        <v>2</v>
      </c>
      <c r="CJ82" s="27" t="n">
        <v>150</v>
      </c>
      <c r="CK82" s="27" t="n">
        <v>150</v>
      </c>
      <c r="CL82" s="27" t="n">
        <v>150</v>
      </c>
      <c r="CM82" s="27" t="n">
        <v>46.8</v>
      </c>
      <c r="CN82" s="27" t="n">
        <v>46.8</v>
      </c>
      <c r="CO82" s="27" t="n">
        <v>46.8</v>
      </c>
      <c r="CP82" s="27" t="n">
        <v>0</v>
      </c>
      <c r="CQ82" s="27" t="n">
        <v>0</v>
      </c>
    </row>
    <row r="83" customFormat="false" ht="14.4" hidden="false" customHeight="true" outlineLevel="0" collapsed="false">
      <c r="A83" s="28"/>
      <c r="B83" s="29" t="s">
        <v>137</v>
      </c>
      <c r="C83" s="54" t="s">
        <v>116</v>
      </c>
      <c r="D83" s="22" t="s">
        <v>117</v>
      </c>
      <c r="E83" s="22"/>
      <c r="F83" s="22" t="s">
        <v>118</v>
      </c>
      <c r="G83" s="22"/>
      <c r="H83" s="55" t="s">
        <v>119</v>
      </c>
      <c r="I83" s="55" t="s">
        <v>120</v>
      </c>
    </row>
    <row r="84" customFormat="false" ht="14.4" hidden="false" customHeight="false" outlineLevel="0" collapsed="false">
      <c r="A84" s="33"/>
      <c r="B84" s="34" t="s">
        <v>100</v>
      </c>
      <c r="C84" s="35"/>
      <c r="D84" s="35"/>
      <c r="E84" s="35"/>
      <c r="F84" s="35"/>
      <c r="G84" s="35"/>
      <c r="H84" s="35"/>
      <c r="I84" s="36"/>
    </row>
    <row r="85" customFormat="false" ht="14.4" hidden="false" customHeight="false" outlineLevel="0" collapsed="false">
      <c r="A85" s="33" t="str">
        <f aca="false">"ттк 512"</f>
        <v>ттк 512</v>
      </c>
      <c r="B85" s="38" t="s">
        <v>138</v>
      </c>
      <c r="C85" s="35" t="s">
        <v>139</v>
      </c>
      <c r="D85" s="35" t="n">
        <v>12.66</v>
      </c>
      <c r="E85" s="35" t="n">
        <v>13.64</v>
      </c>
      <c r="F85" s="35" t="n">
        <v>15.13</v>
      </c>
      <c r="G85" s="35" t="n">
        <v>1.24</v>
      </c>
      <c r="H85" s="36" t="n">
        <v>31.96</v>
      </c>
      <c r="I85" s="36" t="n">
        <v>296.29</v>
      </c>
    </row>
    <row r="86" customFormat="false" ht="14.4" hidden="false" customHeight="false" outlineLevel="0" collapsed="false">
      <c r="A86" s="33" t="s">
        <v>134</v>
      </c>
      <c r="B86" s="38" t="s">
        <v>135</v>
      </c>
      <c r="C86" s="35" t="str">
        <f aca="false">"200"</f>
        <v>200</v>
      </c>
      <c r="D86" s="35" t="n">
        <v>0.08</v>
      </c>
      <c r="E86" s="35" t="n">
        <v>0</v>
      </c>
      <c r="F86" s="35" t="n">
        <v>0.02</v>
      </c>
      <c r="G86" s="35" t="n">
        <v>0.02</v>
      </c>
      <c r="H86" s="35" t="n">
        <v>9.84</v>
      </c>
      <c r="I86" s="36" t="n">
        <v>37.802232</v>
      </c>
    </row>
    <row r="87" customFormat="false" ht="14.4" hidden="false" customHeight="false" outlineLevel="0" collapsed="false">
      <c r="A87" s="33" t="str">
        <f aca="false">"-"</f>
        <v>-</v>
      </c>
      <c r="B87" s="38" t="s">
        <v>136</v>
      </c>
      <c r="C87" s="35" t="str">
        <f aca="false">"35"</f>
        <v>35</v>
      </c>
      <c r="D87" s="35" t="n">
        <v>2.31</v>
      </c>
      <c r="E87" s="35" t="n">
        <v>0</v>
      </c>
      <c r="F87" s="35" t="n">
        <v>0.23</v>
      </c>
      <c r="G87" s="35" t="n">
        <v>0.23</v>
      </c>
      <c r="H87" s="35" t="n">
        <v>16.42</v>
      </c>
      <c r="I87" s="36" t="n">
        <v>78.36535</v>
      </c>
      <c r="J87" s="40" t="n">
        <v>0.03</v>
      </c>
      <c r="K87" s="41" t="n">
        <v>0.16</v>
      </c>
      <c r="L87" s="41" t="n">
        <v>0</v>
      </c>
      <c r="M87" s="41" t="n">
        <v>0</v>
      </c>
      <c r="N87" s="41" t="n">
        <v>0.97</v>
      </c>
      <c r="O87" s="41" t="n">
        <v>0.08</v>
      </c>
      <c r="P87" s="41" t="n">
        <v>0.39</v>
      </c>
      <c r="Q87" s="41" t="n">
        <v>0</v>
      </c>
      <c r="R87" s="41" t="n">
        <v>0</v>
      </c>
      <c r="S87" s="41" t="n">
        <v>0.24</v>
      </c>
      <c r="T87" s="41" t="n">
        <v>0.37</v>
      </c>
      <c r="U87" s="41" t="n">
        <v>59.07</v>
      </c>
      <c r="V87" s="41" t="n">
        <v>77.31</v>
      </c>
      <c r="W87" s="41" t="n">
        <v>4.67</v>
      </c>
      <c r="X87" s="41" t="n">
        <v>5.4</v>
      </c>
      <c r="Y87" s="41" t="n">
        <v>7.09</v>
      </c>
      <c r="Z87" s="41" t="n">
        <v>0.24</v>
      </c>
      <c r="AA87" s="41" t="n">
        <v>0</v>
      </c>
      <c r="AB87" s="41" t="n">
        <v>201</v>
      </c>
      <c r="AC87" s="41" t="n">
        <v>41.78</v>
      </c>
      <c r="AD87" s="41" t="n">
        <v>0.32</v>
      </c>
      <c r="AE87" s="41" t="n">
        <v>0.01</v>
      </c>
      <c r="AF87" s="41" t="n">
        <v>0.01</v>
      </c>
      <c r="AG87" s="41" t="n">
        <v>0.12</v>
      </c>
      <c r="AH87" s="41" t="n">
        <v>0.21</v>
      </c>
      <c r="AI87" s="41" t="n">
        <v>3.1</v>
      </c>
      <c r="AJ87" s="42" t="n">
        <v>0</v>
      </c>
      <c r="AK87" s="42" t="n">
        <v>6.77</v>
      </c>
      <c r="AL87" s="42" t="n">
        <v>7.33</v>
      </c>
      <c r="AM87" s="42" t="n">
        <v>10.15</v>
      </c>
      <c r="AN87" s="42" t="n">
        <v>11.28</v>
      </c>
      <c r="AO87" s="42" t="n">
        <v>1.97</v>
      </c>
      <c r="AP87" s="42" t="n">
        <v>8.18</v>
      </c>
      <c r="AQ87" s="42" t="n">
        <v>2.26</v>
      </c>
      <c r="AR87" s="42" t="n">
        <v>7.05</v>
      </c>
      <c r="AS87" s="42" t="n">
        <v>7.62</v>
      </c>
      <c r="AT87" s="42" t="n">
        <v>6.49</v>
      </c>
      <c r="AU87" s="42" t="n">
        <v>38.92</v>
      </c>
      <c r="AV87" s="42" t="n">
        <v>4.51</v>
      </c>
      <c r="AW87" s="42" t="n">
        <v>5.64</v>
      </c>
      <c r="AX87" s="42" t="n">
        <v>144.95</v>
      </c>
      <c r="AY87" s="42" t="n">
        <v>0</v>
      </c>
      <c r="AZ87" s="42" t="n">
        <v>5.36</v>
      </c>
      <c r="BA87" s="42" t="n">
        <v>7.33</v>
      </c>
      <c r="BB87" s="42" t="n">
        <v>7.05</v>
      </c>
      <c r="BC87" s="42" t="n">
        <v>1.41</v>
      </c>
      <c r="BD87" s="42" t="n">
        <v>0</v>
      </c>
      <c r="BE87" s="42" t="n">
        <v>0</v>
      </c>
      <c r="BF87" s="42" t="n">
        <v>0</v>
      </c>
      <c r="BG87" s="42" t="n">
        <v>0</v>
      </c>
      <c r="BH87" s="42" t="n">
        <v>0</v>
      </c>
      <c r="BI87" s="42" t="n">
        <v>0</v>
      </c>
      <c r="BJ87" s="42" t="n">
        <v>0</v>
      </c>
      <c r="BK87" s="42" t="n">
        <v>0.01</v>
      </c>
      <c r="BL87" s="42" t="n">
        <v>0</v>
      </c>
      <c r="BM87" s="42" t="n">
        <v>0.01</v>
      </c>
      <c r="BN87" s="42" t="n">
        <v>0</v>
      </c>
      <c r="BO87" s="42" t="n">
        <v>0</v>
      </c>
      <c r="BP87" s="42" t="n">
        <v>0</v>
      </c>
      <c r="BQ87" s="42" t="n">
        <v>0</v>
      </c>
      <c r="BR87" s="42" t="n">
        <v>0</v>
      </c>
      <c r="BS87" s="42" t="n">
        <v>0.07</v>
      </c>
      <c r="BT87" s="42" t="n">
        <v>0</v>
      </c>
      <c r="BU87" s="42" t="n">
        <v>0</v>
      </c>
      <c r="BV87" s="42" t="n">
        <v>0.15</v>
      </c>
      <c r="BW87" s="42" t="n">
        <v>0</v>
      </c>
      <c r="BX87" s="42" t="n">
        <v>0</v>
      </c>
      <c r="BY87" s="42" t="n">
        <v>0</v>
      </c>
      <c r="BZ87" s="42" t="n">
        <v>0</v>
      </c>
      <c r="CA87" s="42" t="n">
        <v>0</v>
      </c>
      <c r="CB87" s="42" t="n">
        <v>27.81</v>
      </c>
      <c r="CC87" s="43"/>
      <c r="CD87" s="43"/>
      <c r="CE87" s="42" t="n">
        <v>33.5</v>
      </c>
      <c r="CF87" s="42"/>
      <c r="CG87" s="42" t="n">
        <v>6.62</v>
      </c>
      <c r="CH87" s="42" t="n">
        <v>3.62</v>
      </c>
      <c r="CI87" s="42" t="n">
        <v>5.12</v>
      </c>
      <c r="CJ87" s="42" t="n">
        <v>255.5</v>
      </c>
      <c r="CK87" s="42" t="n">
        <v>60.5</v>
      </c>
      <c r="CL87" s="42" t="n">
        <v>158</v>
      </c>
      <c r="CM87" s="42" t="n">
        <v>0.21</v>
      </c>
      <c r="CN87" s="42" t="n">
        <v>0.08</v>
      </c>
      <c r="CO87" s="42" t="n">
        <v>0.14</v>
      </c>
      <c r="CP87" s="42" t="n">
        <v>0</v>
      </c>
      <c r="CQ87" s="42" t="n">
        <v>0.15</v>
      </c>
    </row>
    <row r="88" customFormat="false" ht="14.4" hidden="false" customHeight="false" outlineLevel="0" collapsed="false">
      <c r="A88" s="33" t="str">
        <f aca="false">"-"</f>
        <v>-</v>
      </c>
      <c r="B88" s="38" t="s">
        <v>110</v>
      </c>
      <c r="C88" s="35" t="n">
        <v>120</v>
      </c>
      <c r="D88" s="35" t="n">
        <v>0.48</v>
      </c>
      <c r="E88" s="35" t="n">
        <v>0</v>
      </c>
      <c r="F88" s="35" t="n">
        <v>0.48</v>
      </c>
      <c r="G88" s="35" t="n">
        <v>0.56</v>
      </c>
      <c r="H88" s="35" t="n">
        <v>13.92</v>
      </c>
      <c r="I88" s="36" t="n">
        <v>58.41</v>
      </c>
      <c r="J88" s="40" t="n">
        <v>6.91</v>
      </c>
      <c r="K88" s="41" t="n">
        <v>0.11</v>
      </c>
      <c r="L88" s="41" t="n">
        <v>0</v>
      </c>
      <c r="M88" s="41" t="n">
        <v>0</v>
      </c>
      <c r="N88" s="41" t="n">
        <v>1.33</v>
      </c>
      <c r="O88" s="41" t="n">
        <v>3.41</v>
      </c>
      <c r="P88" s="41" t="n">
        <v>0.63</v>
      </c>
      <c r="Q88" s="41" t="n">
        <v>0</v>
      </c>
      <c r="R88" s="41" t="n">
        <v>0</v>
      </c>
      <c r="S88" s="41" t="n">
        <v>0.03</v>
      </c>
      <c r="T88" s="41" t="n">
        <v>1.32</v>
      </c>
      <c r="U88" s="41" t="n">
        <v>224.84</v>
      </c>
      <c r="V88" s="41" t="n">
        <v>230.5</v>
      </c>
      <c r="W88" s="41" t="n">
        <v>13.64</v>
      </c>
      <c r="X88" s="41" t="n">
        <v>16.24</v>
      </c>
      <c r="Y88" s="41" t="n">
        <v>128.49</v>
      </c>
      <c r="Z88" s="41" t="n">
        <v>1.84</v>
      </c>
      <c r="AA88" s="41" t="n">
        <v>17</v>
      </c>
      <c r="AB88" s="41" t="n">
        <v>12.75</v>
      </c>
      <c r="AC88" s="41" t="n">
        <v>22.5</v>
      </c>
      <c r="AD88" s="41" t="n">
        <v>0.41</v>
      </c>
      <c r="AE88" s="41" t="n">
        <v>0.04</v>
      </c>
      <c r="AF88" s="41" t="n">
        <v>0.09</v>
      </c>
      <c r="AG88" s="41" t="n">
        <v>2.64</v>
      </c>
      <c r="AH88" s="41" t="n">
        <v>5.49</v>
      </c>
      <c r="AI88" s="41" t="n">
        <v>0.45</v>
      </c>
      <c r="AJ88" s="42" t="n">
        <v>0</v>
      </c>
      <c r="AK88" s="42" t="n">
        <v>653.94</v>
      </c>
      <c r="AL88" s="42" t="n">
        <v>498.05</v>
      </c>
      <c r="AM88" s="42" t="n">
        <v>940.94</v>
      </c>
      <c r="AN88" s="42" t="n">
        <v>1588.86</v>
      </c>
      <c r="AO88" s="42" t="n">
        <v>278.76</v>
      </c>
      <c r="AP88" s="42" t="n">
        <v>505.46</v>
      </c>
      <c r="AQ88" s="42" t="n">
        <v>134.53</v>
      </c>
      <c r="AR88" s="42" t="n">
        <v>509.33</v>
      </c>
      <c r="AS88" s="42" t="n">
        <v>677.98</v>
      </c>
      <c r="AT88" s="42" t="n">
        <v>654.69</v>
      </c>
      <c r="AU88" s="42" t="n">
        <v>1096.13</v>
      </c>
      <c r="AV88" s="42" t="n">
        <v>443.07</v>
      </c>
      <c r="AW88" s="42" t="n">
        <v>587.73</v>
      </c>
      <c r="AX88" s="42" t="n">
        <v>2022.32</v>
      </c>
      <c r="AY88" s="42" t="n">
        <v>176.4</v>
      </c>
      <c r="AZ88" s="42" t="n">
        <v>465.03</v>
      </c>
      <c r="BA88" s="42" t="n">
        <v>500.78</v>
      </c>
      <c r="BB88" s="42" t="n">
        <v>414.12</v>
      </c>
      <c r="BC88" s="42" t="n">
        <v>167.52</v>
      </c>
      <c r="BD88" s="42" t="n">
        <v>0.13</v>
      </c>
      <c r="BE88" s="42" t="n">
        <v>0.06</v>
      </c>
      <c r="BF88" s="42" t="n">
        <v>0.03</v>
      </c>
      <c r="BG88" s="42" t="n">
        <v>0.07</v>
      </c>
      <c r="BH88" s="42" t="n">
        <v>0.08</v>
      </c>
      <c r="BI88" s="42" t="n">
        <v>0.38</v>
      </c>
      <c r="BJ88" s="42" t="n">
        <v>0</v>
      </c>
      <c r="BK88" s="42" t="n">
        <v>1.06</v>
      </c>
      <c r="BL88" s="42" t="n">
        <v>0</v>
      </c>
      <c r="BM88" s="42" t="n">
        <v>0.32</v>
      </c>
      <c r="BN88" s="42" t="n">
        <v>0</v>
      </c>
      <c r="BO88" s="42" t="n">
        <v>0</v>
      </c>
      <c r="BP88" s="42" t="n">
        <v>0</v>
      </c>
      <c r="BQ88" s="42" t="n">
        <v>0.07</v>
      </c>
      <c r="BR88" s="42" t="n">
        <v>0.11</v>
      </c>
      <c r="BS88" s="42" t="n">
        <v>0.86</v>
      </c>
      <c r="BT88" s="42" t="n">
        <v>0</v>
      </c>
      <c r="BU88" s="42" t="n">
        <v>0</v>
      </c>
      <c r="BV88" s="42" t="n">
        <v>0.07</v>
      </c>
      <c r="BW88" s="42" t="n">
        <v>0.01</v>
      </c>
      <c r="BX88" s="42" t="n">
        <v>0</v>
      </c>
      <c r="BY88" s="42" t="n">
        <v>0</v>
      </c>
      <c r="BZ88" s="42" t="n">
        <v>0</v>
      </c>
      <c r="CA88" s="42" t="n">
        <v>0</v>
      </c>
      <c r="CB88" s="42" t="n">
        <v>116.15</v>
      </c>
      <c r="CC88" s="43"/>
      <c r="CD88" s="43"/>
      <c r="CE88" s="42" t="n">
        <v>19.13</v>
      </c>
      <c r="CF88" s="42"/>
      <c r="CG88" s="42" t="n">
        <v>27.69</v>
      </c>
      <c r="CH88" s="42" t="n">
        <v>17.54</v>
      </c>
      <c r="CI88" s="42" t="n">
        <v>22.61</v>
      </c>
      <c r="CJ88" s="42" t="n">
        <v>2951.17</v>
      </c>
      <c r="CK88" s="42" t="n">
        <v>1775.97</v>
      </c>
      <c r="CL88" s="42" t="n">
        <v>2363.57</v>
      </c>
      <c r="CM88" s="42" t="n">
        <v>34.48</v>
      </c>
      <c r="CN88" s="42" t="n">
        <v>19.96</v>
      </c>
      <c r="CO88" s="42" t="n">
        <v>27.27</v>
      </c>
      <c r="CP88" s="42" t="n">
        <v>0</v>
      </c>
      <c r="CQ88" s="42" t="n">
        <v>0.5</v>
      </c>
    </row>
    <row r="89" customFormat="false" ht="14.4" hidden="false" customHeight="false" outlineLevel="0" collapsed="false">
      <c r="A89" s="47"/>
      <c r="B89" s="48" t="s">
        <v>111</v>
      </c>
      <c r="C89" s="49"/>
      <c r="D89" s="49" t="n">
        <f aca="false">SUM(D85:D88)</f>
        <v>15.53</v>
      </c>
      <c r="E89" s="49" t="n">
        <f aca="false">SUM(E85:E88)</f>
        <v>13.64</v>
      </c>
      <c r="F89" s="49" t="n">
        <f aca="false">SUM(F85:F88)</f>
        <v>15.86</v>
      </c>
      <c r="G89" s="49" t="n">
        <f aca="false">SUM(G85:G88)</f>
        <v>2.05</v>
      </c>
      <c r="H89" s="49" t="n">
        <f aca="false">SUM(H85:H88)</f>
        <v>72.14</v>
      </c>
      <c r="I89" s="50" t="n">
        <f aca="false">SUM(I85:I88)</f>
        <v>470.867582</v>
      </c>
      <c r="J89" s="40" t="n">
        <v>0.32</v>
      </c>
      <c r="K89" s="41" t="n">
        <v>0</v>
      </c>
      <c r="L89" s="41" t="n">
        <v>0</v>
      </c>
      <c r="M89" s="41" t="n">
        <v>0</v>
      </c>
      <c r="N89" s="41" t="n">
        <v>0.73</v>
      </c>
      <c r="O89" s="41" t="n">
        <v>28.03</v>
      </c>
      <c r="P89" s="41" t="n">
        <v>5.72</v>
      </c>
      <c r="Q89" s="41" t="n">
        <v>0</v>
      </c>
      <c r="R89" s="41" t="n">
        <v>0</v>
      </c>
      <c r="S89" s="41" t="n">
        <v>0</v>
      </c>
      <c r="T89" s="41" t="n">
        <v>1.28</v>
      </c>
      <c r="U89" s="41" t="n">
        <v>145.29</v>
      </c>
      <c r="V89" s="41" t="n">
        <v>200.36</v>
      </c>
      <c r="W89" s="41" t="n">
        <v>11.67</v>
      </c>
      <c r="X89" s="41" t="n">
        <v>101.25</v>
      </c>
      <c r="Y89" s="41" t="n">
        <v>147.84</v>
      </c>
      <c r="Z89" s="41" t="n">
        <v>3.47</v>
      </c>
      <c r="AA89" s="41" t="n">
        <v>0</v>
      </c>
      <c r="AB89" s="41" t="n">
        <v>4.79</v>
      </c>
      <c r="AC89" s="41" t="n">
        <v>1.07</v>
      </c>
      <c r="AD89" s="41" t="n">
        <v>0.43</v>
      </c>
      <c r="AE89" s="41" t="n">
        <v>0.19</v>
      </c>
      <c r="AF89" s="41" t="n">
        <v>0.1</v>
      </c>
      <c r="AG89" s="41" t="n">
        <v>1.9</v>
      </c>
      <c r="AH89" s="41" t="n">
        <v>3.83</v>
      </c>
      <c r="AI89" s="41" t="n">
        <v>0</v>
      </c>
      <c r="AJ89" s="42" t="n">
        <v>0</v>
      </c>
      <c r="AK89" s="42" t="n">
        <v>307.89</v>
      </c>
      <c r="AL89" s="42" t="n">
        <v>240.05</v>
      </c>
      <c r="AM89" s="42" t="n">
        <v>388.78</v>
      </c>
      <c r="AN89" s="42" t="n">
        <v>276.58</v>
      </c>
      <c r="AO89" s="42" t="n">
        <v>166.99</v>
      </c>
      <c r="AP89" s="42" t="n">
        <v>208.74</v>
      </c>
      <c r="AQ89" s="42" t="n">
        <v>93.93</v>
      </c>
      <c r="AR89" s="42" t="n">
        <v>308.94</v>
      </c>
      <c r="AS89" s="42" t="n">
        <v>302.67</v>
      </c>
      <c r="AT89" s="42" t="n">
        <v>584.47</v>
      </c>
      <c r="AU89" s="42" t="n">
        <v>575.08</v>
      </c>
      <c r="AV89" s="42" t="n">
        <v>156.56</v>
      </c>
      <c r="AW89" s="42" t="n">
        <v>375.73</v>
      </c>
      <c r="AX89" s="42" t="n">
        <v>1179.38</v>
      </c>
      <c r="AY89" s="42" t="n">
        <v>0</v>
      </c>
      <c r="AZ89" s="42" t="n">
        <v>260.93</v>
      </c>
      <c r="BA89" s="42" t="n">
        <v>316.24</v>
      </c>
      <c r="BB89" s="42" t="n">
        <v>224.4</v>
      </c>
      <c r="BC89" s="42" t="n">
        <v>172.21</v>
      </c>
      <c r="BD89" s="42" t="n">
        <v>0</v>
      </c>
      <c r="BE89" s="42" t="n">
        <v>0</v>
      </c>
      <c r="BF89" s="42" t="n">
        <v>0</v>
      </c>
      <c r="BG89" s="42" t="n">
        <v>0</v>
      </c>
      <c r="BH89" s="42" t="n">
        <v>0</v>
      </c>
      <c r="BI89" s="42" t="n">
        <v>0.01</v>
      </c>
      <c r="BJ89" s="42" t="n">
        <v>0</v>
      </c>
      <c r="BK89" s="42" t="n">
        <v>0.28</v>
      </c>
      <c r="BL89" s="42" t="n">
        <v>0</v>
      </c>
      <c r="BM89" s="42" t="n">
        <v>0.02</v>
      </c>
      <c r="BN89" s="42" t="n">
        <v>0.01</v>
      </c>
      <c r="BO89" s="42" t="n">
        <v>0</v>
      </c>
      <c r="BP89" s="42" t="n">
        <v>0</v>
      </c>
      <c r="BQ89" s="42" t="n">
        <v>0</v>
      </c>
      <c r="BR89" s="42" t="n">
        <v>0.01</v>
      </c>
      <c r="BS89" s="42" t="n">
        <v>0.56</v>
      </c>
      <c r="BT89" s="42" t="n">
        <v>0.01</v>
      </c>
      <c r="BU89" s="42" t="n">
        <v>0</v>
      </c>
      <c r="BV89" s="42" t="n">
        <v>0.55</v>
      </c>
      <c r="BW89" s="42" t="n">
        <v>0.05</v>
      </c>
      <c r="BX89" s="42" t="n">
        <v>0</v>
      </c>
      <c r="BY89" s="42" t="n">
        <v>0</v>
      </c>
      <c r="BZ89" s="42" t="n">
        <v>0</v>
      </c>
      <c r="CA89" s="42" t="n">
        <v>0</v>
      </c>
      <c r="CB89" s="42" t="n">
        <v>87.71</v>
      </c>
      <c r="CC89" s="43"/>
      <c r="CD89" s="43"/>
      <c r="CE89" s="42" t="n">
        <v>0.8</v>
      </c>
      <c r="CF89" s="42"/>
      <c r="CG89" s="42" t="n">
        <v>18.36</v>
      </c>
      <c r="CH89" s="42" t="n">
        <v>10.86</v>
      </c>
      <c r="CI89" s="42" t="n">
        <v>14.61</v>
      </c>
      <c r="CJ89" s="42" t="n">
        <v>2084.07</v>
      </c>
      <c r="CK89" s="42" t="n">
        <v>1025.55</v>
      </c>
      <c r="CL89" s="42" t="n">
        <v>1554.81</v>
      </c>
      <c r="CM89" s="42" t="n">
        <v>30.49</v>
      </c>
      <c r="CN89" s="42" t="n">
        <v>20.28</v>
      </c>
      <c r="CO89" s="42" t="n">
        <v>25.39</v>
      </c>
      <c r="CP89" s="42" t="n">
        <v>0</v>
      </c>
      <c r="CQ89" s="42" t="n">
        <v>0.38</v>
      </c>
    </row>
    <row r="90" customFormat="false" ht="14.4" hidden="true" customHeight="false" outlineLevel="0" collapsed="false">
      <c r="A90" s="33"/>
      <c r="B90" s="38" t="s">
        <v>112</v>
      </c>
      <c r="C90" s="35"/>
      <c r="D90" s="35" t="n">
        <v>19.25</v>
      </c>
      <c r="E90" s="35" t="n">
        <v>0</v>
      </c>
      <c r="F90" s="35" t="n">
        <v>19.75</v>
      </c>
      <c r="G90" s="35" t="n">
        <v>0</v>
      </c>
      <c r="H90" s="35" t="n">
        <v>83.75</v>
      </c>
      <c r="I90" s="36" t="n">
        <v>587.5</v>
      </c>
      <c r="J90" s="40" t="n">
        <v>0</v>
      </c>
      <c r="K90" s="41" t="n">
        <v>0</v>
      </c>
      <c r="L90" s="41" t="n">
        <v>0</v>
      </c>
      <c r="M90" s="41" t="n">
        <v>0</v>
      </c>
      <c r="N90" s="41" t="n">
        <v>0.72</v>
      </c>
      <c r="O90" s="41" t="n">
        <v>8.54</v>
      </c>
      <c r="P90" s="41" t="n">
        <v>1.5</v>
      </c>
      <c r="Q90" s="41" t="n">
        <v>0</v>
      </c>
      <c r="R90" s="41" t="n">
        <v>0</v>
      </c>
      <c r="S90" s="41" t="n">
        <v>0.06</v>
      </c>
      <c r="T90" s="41" t="n">
        <v>0.36</v>
      </c>
      <c r="U90" s="41" t="n">
        <v>68.6</v>
      </c>
      <c r="V90" s="41" t="n">
        <v>45</v>
      </c>
      <c r="W90" s="41" t="n">
        <v>6.8</v>
      </c>
      <c r="X90" s="41" t="n">
        <v>12.6</v>
      </c>
      <c r="Y90" s="41" t="n">
        <v>34.4</v>
      </c>
      <c r="Z90" s="41" t="n">
        <v>0.56</v>
      </c>
      <c r="AA90" s="41" t="n">
        <v>1.8</v>
      </c>
      <c r="AB90" s="41" t="n">
        <v>0</v>
      </c>
      <c r="AC90" s="41" t="n">
        <v>1.8</v>
      </c>
      <c r="AD90" s="41" t="n">
        <v>0.34</v>
      </c>
      <c r="AE90" s="41" t="n">
        <v>0.03</v>
      </c>
      <c r="AF90" s="41" t="n">
        <v>0.01</v>
      </c>
      <c r="AG90" s="41" t="n">
        <v>0.94</v>
      </c>
      <c r="AH90" s="41" t="n">
        <v>0.94</v>
      </c>
      <c r="AI90" s="41" t="n">
        <v>0</v>
      </c>
      <c r="AJ90" s="42" t="n">
        <v>0</v>
      </c>
      <c r="AK90" s="42" t="n">
        <v>0</v>
      </c>
      <c r="AL90" s="42" t="n">
        <v>0</v>
      </c>
      <c r="AM90" s="42" t="n">
        <v>0</v>
      </c>
      <c r="AN90" s="42" t="n">
        <v>0</v>
      </c>
      <c r="AO90" s="42" t="n">
        <v>0</v>
      </c>
      <c r="AP90" s="42" t="n">
        <v>0</v>
      </c>
      <c r="AQ90" s="42" t="n">
        <v>0</v>
      </c>
      <c r="AR90" s="42" t="n">
        <v>0</v>
      </c>
      <c r="AS90" s="42" t="n">
        <v>0</v>
      </c>
      <c r="AT90" s="42" t="n">
        <v>0</v>
      </c>
      <c r="AU90" s="42" t="n">
        <v>0</v>
      </c>
      <c r="AV90" s="42" t="n">
        <v>0</v>
      </c>
      <c r="AW90" s="42" t="n">
        <v>0</v>
      </c>
      <c r="AX90" s="42" t="n">
        <v>0</v>
      </c>
      <c r="AY90" s="42" t="n">
        <v>0</v>
      </c>
      <c r="AZ90" s="42" t="n">
        <v>0</v>
      </c>
      <c r="BA90" s="42" t="n">
        <v>0</v>
      </c>
      <c r="BB90" s="42" t="n">
        <v>0</v>
      </c>
      <c r="BC90" s="42" t="n">
        <v>0</v>
      </c>
      <c r="BD90" s="42" t="n">
        <v>0</v>
      </c>
      <c r="BE90" s="42" t="n">
        <v>0</v>
      </c>
      <c r="BF90" s="42" t="n">
        <v>0</v>
      </c>
      <c r="BG90" s="42" t="n">
        <v>0</v>
      </c>
      <c r="BH90" s="42" t="n">
        <v>0</v>
      </c>
      <c r="BI90" s="42" t="n">
        <v>0</v>
      </c>
      <c r="BJ90" s="42" t="n">
        <v>0</v>
      </c>
      <c r="BK90" s="42" t="n">
        <v>0</v>
      </c>
      <c r="BL90" s="42" t="n">
        <v>0</v>
      </c>
      <c r="BM90" s="42" t="n">
        <v>0</v>
      </c>
      <c r="BN90" s="42" t="n">
        <v>0</v>
      </c>
      <c r="BO90" s="42" t="n">
        <v>0</v>
      </c>
      <c r="BP90" s="42" t="n">
        <v>0</v>
      </c>
      <c r="BQ90" s="42" t="n">
        <v>0</v>
      </c>
      <c r="BR90" s="42" t="n">
        <v>0</v>
      </c>
      <c r="BS90" s="42" t="n">
        <v>0</v>
      </c>
      <c r="BT90" s="42" t="n">
        <v>0</v>
      </c>
      <c r="BU90" s="42" t="n">
        <v>0</v>
      </c>
      <c r="BV90" s="42" t="n">
        <v>0</v>
      </c>
      <c r="BW90" s="42" t="n">
        <v>0</v>
      </c>
      <c r="BX90" s="42" t="n">
        <v>0</v>
      </c>
      <c r="BY90" s="42" t="n">
        <v>0</v>
      </c>
      <c r="BZ90" s="42" t="n">
        <v>0</v>
      </c>
      <c r="CA90" s="42" t="n">
        <v>0</v>
      </c>
      <c r="CB90" s="42" t="n">
        <v>6.66</v>
      </c>
      <c r="CC90" s="43"/>
      <c r="CD90" s="43"/>
      <c r="CE90" s="42" t="n">
        <v>1.8</v>
      </c>
      <c r="CF90" s="42"/>
      <c r="CG90" s="42" t="n">
        <v>0</v>
      </c>
      <c r="CH90" s="42" t="n">
        <v>0</v>
      </c>
      <c r="CI90" s="42" t="n">
        <v>0</v>
      </c>
      <c r="CJ90" s="42" t="n">
        <v>0</v>
      </c>
      <c r="CK90" s="42" t="n">
        <v>0</v>
      </c>
      <c r="CL90" s="42" t="n">
        <v>0</v>
      </c>
      <c r="CM90" s="42" t="n">
        <v>0</v>
      </c>
      <c r="CN90" s="42" t="n">
        <v>0</v>
      </c>
      <c r="CO90" s="42" t="n">
        <v>0</v>
      </c>
      <c r="CP90" s="42" t="n">
        <v>0</v>
      </c>
      <c r="CQ90" s="42" t="n">
        <v>0</v>
      </c>
    </row>
    <row r="91" customFormat="false" ht="14.4" hidden="true" customHeight="false" outlineLevel="0" collapsed="false">
      <c r="A91" s="33"/>
      <c r="B91" s="38" t="s">
        <v>113</v>
      </c>
      <c r="C91" s="35"/>
      <c r="D91" s="35" t="e">
        <f aca="false">#REF!-D90</f>
        <v>#REF!</v>
      </c>
      <c r="E91" s="35" t="e">
        <f aca="false">#REF!-E90</f>
        <v>#REF!</v>
      </c>
      <c r="F91" s="35" t="e">
        <f aca="false">#REF!-F90</f>
        <v>#REF!</v>
      </c>
      <c r="G91" s="35" t="e">
        <f aca="false">#REF!-G90</f>
        <v>#REF!</v>
      </c>
      <c r="H91" s="35" t="e">
        <f aca="false">#REF!-H90</f>
        <v>#REF!</v>
      </c>
      <c r="I91" s="36" t="e">
        <f aca="false">#REF!-I90</f>
        <v>#REF!</v>
      </c>
      <c r="J91" s="44" t="n">
        <v>0.05</v>
      </c>
      <c r="K91" s="45" t="n">
        <v>0</v>
      </c>
      <c r="L91" s="45" t="n">
        <v>0</v>
      </c>
      <c r="M91" s="45" t="n">
        <v>0</v>
      </c>
      <c r="N91" s="45" t="n">
        <v>0.3</v>
      </c>
      <c r="O91" s="45" t="n">
        <v>8.05</v>
      </c>
      <c r="P91" s="45" t="n">
        <v>2.08</v>
      </c>
      <c r="Q91" s="45" t="n">
        <v>0</v>
      </c>
      <c r="R91" s="45" t="n">
        <v>0</v>
      </c>
      <c r="S91" s="45" t="n">
        <v>0.25</v>
      </c>
      <c r="T91" s="45" t="n">
        <v>0.63</v>
      </c>
      <c r="U91" s="45" t="n">
        <v>152.5</v>
      </c>
      <c r="V91" s="45" t="n">
        <v>61.25</v>
      </c>
      <c r="W91" s="45" t="n">
        <v>8.75</v>
      </c>
      <c r="X91" s="45" t="n">
        <v>11.75</v>
      </c>
      <c r="Y91" s="45" t="n">
        <v>39.5</v>
      </c>
      <c r="Z91" s="45" t="n">
        <v>0.98</v>
      </c>
      <c r="AA91" s="45" t="n">
        <v>0</v>
      </c>
      <c r="AB91" s="45" t="n">
        <v>1.25</v>
      </c>
      <c r="AC91" s="45" t="n">
        <v>0.25</v>
      </c>
      <c r="AD91" s="45" t="n">
        <v>0.35</v>
      </c>
      <c r="AE91" s="45" t="n">
        <v>0.05</v>
      </c>
      <c r="AF91" s="45" t="n">
        <v>0.02</v>
      </c>
      <c r="AG91" s="45" t="n">
        <v>0.18</v>
      </c>
      <c r="AH91" s="45" t="n">
        <v>0.5</v>
      </c>
      <c r="AI91" s="45" t="n">
        <v>0</v>
      </c>
      <c r="AJ91" s="27" t="n">
        <v>0</v>
      </c>
      <c r="AK91" s="27" t="n">
        <v>80.5</v>
      </c>
      <c r="AL91" s="27" t="n">
        <v>62</v>
      </c>
      <c r="AM91" s="27" t="n">
        <v>106.75</v>
      </c>
      <c r="AN91" s="27" t="n">
        <v>55.75</v>
      </c>
      <c r="AO91" s="27" t="n">
        <v>23.25</v>
      </c>
      <c r="AP91" s="27" t="n">
        <v>49.5</v>
      </c>
      <c r="AQ91" s="27" t="n">
        <v>20</v>
      </c>
      <c r="AR91" s="27" t="n">
        <v>92.75</v>
      </c>
      <c r="AS91" s="27" t="n">
        <v>74.25</v>
      </c>
      <c r="AT91" s="27" t="n">
        <v>72.75</v>
      </c>
      <c r="AU91" s="27" t="n">
        <v>116</v>
      </c>
      <c r="AV91" s="27" t="n">
        <v>31</v>
      </c>
      <c r="AW91" s="27" t="n">
        <v>77.5</v>
      </c>
      <c r="AX91" s="27" t="n">
        <v>389.75</v>
      </c>
      <c r="AY91" s="27" t="n">
        <v>0</v>
      </c>
      <c r="AZ91" s="27" t="n">
        <v>131.5</v>
      </c>
      <c r="BA91" s="27" t="n">
        <v>72.75</v>
      </c>
      <c r="BB91" s="27" t="n">
        <v>45</v>
      </c>
      <c r="BC91" s="27" t="n">
        <v>32.5</v>
      </c>
      <c r="BD91" s="27" t="n">
        <v>0</v>
      </c>
      <c r="BE91" s="27" t="n">
        <v>0</v>
      </c>
      <c r="BF91" s="27" t="n">
        <v>0</v>
      </c>
      <c r="BG91" s="27" t="n">
        <v>0</v>
      </c>
      <c r="BH91" s="27" t="n">
        <v>0</v>
      </c>
      <c r="BI91" s="27" t="n">
        <v>0</v>
      </c>
      <c r="BJ91" s="27" t="n">
        <v>0</v>
      </c>
      <c r="BK91" s="27" t="n">
        <v>0.04</v>
      </c>
      <c r="BL91" s="27" t="n">
        <v>0</v>
      </c>
      <c r="BM91" s="27" t="n">
        <v>0</v>
      </c>
      <c r="BN91" s="27" t="n">
        <v>0.01</v>
      </c>
      <c r="BO91" s="27" t="n">
        <v>0</v>
      </c>
      <c r="BP91" s="27" t="n">
        <v>0</v>
      </c>
      <c r="BQ91" s="27" t="n">
        <v>0</v>
      </c>
      <c r="BR91" s="27" t="n">
        <v>0</v>
      </c>
      <c r="BS91" s="27" t="n">
        <v>0.03</v>
      </c>
      <c r="BT91" s="27" t="n">
        <v>0</v>
      </c>
      <c r="BU91" s="27" t="n">
        <v>0</v>
      </c>
      <c r="BV91" s="27" t="n">
        <v>0.12</v>
      </c>
      <c r="BW91" s="27" t="n">
        <v>0.02</v>
      </c>
      <c r="BX91" s="27" t="n">
        <v>0</v>
      </c>
      <c r="BY91" s="27" t="n">
        <v>0</v>
      </c>
      <c r="BZ91" s="27" t="n">
        <v>0</v>
      </c>
      <c r="CA91" s="27" t="n">
        <v>0</v>
      </c>
      <c r="CB91" s="27" t="n">
        <v>11.75</v>
      </c>
      <c r="CC91" s="46"/>
      <c r="CD91" s="46"/>
      <c r="CE91" s="27" t="n">
        <v>0.21</v>
      </c>
      <c r="CF91" s="27"/>
      <c r="CG91" s="27" t="n">
        <v>2.5</v>
      </c>
      <c r="CH91" s="27" t="n">
        <v>2.5</v>
      </c>
      <c r="CI91" s="27" t="n">
        <v>2.5</v>
      </c>
      <c r="CJ91" s="27" t="n">
        <v>475</v>
      </c>
      <c r="CK91" s="27" t="n">
        <v>183</v>
      </c>
      <c r="CL91" s="27" t="n">
        <v>329</v>
      </c>
      <c r="CM91" s="27" t="n">
        <v>4.75</v>
      </c>
      <c r="CN91" s="27" t="n">
        <v>3.95</v>
      </c>
      <c r="CO91" s="27" t="n">
        <v>4.35</v>
      </c>
      <c r="CP91" s="27" t="n">
        <v>0</v>
      </c>
      <c r="CQ91" s="27" t="n">
        <v>0</v>
      </c>
    </row>
    <row r="92" customFormat="false" ht="14.4" hidden="true" customHeight="false" outlineLevel="0" collapsed="false">
      <c r="A92" s="33"/>
      <c r="B92" s="38" t="s">
        <v>114</v>
      </c>
      <c r="C92" s="35"/>
      <c r="D92" s="35" t="n">
        <v>15</v>
      </c>
      <c r="E92" s="35"/>
      <c r="F92" s="35" t="n">
        <v>32</v>
      </c>
      <c r="G92" s="35"/>
      <c r="H92" s="35" t="n">
        <v>53</v>
      </c>
      <c r="I92" s="36"/>
      <c r="J92" s="59" t="n">
        <f aca="false">SUM(J87:J91)</f>
        <v>7.31</v>
      </c>
      <c r="K92" s="60" t="n">
        <f aca="false">SUM(K87:K91)</f>
        <v>0.27</v>
      </c>
      <c r="L92" s="60" t="n">
        <f aca="false">SUM(L87:L91)</f>
        <v>0</v>
      </c>
      <c r="M92" s="60" t="n">
        <f aca="false">SUM(M87:M91)</f>
        <v>0</v>
      </c>
      <c r="N92" s="60" t="n">
        <f aca="false">SUM(N87:N91)</f>
        <v>4.05</v>
      </c>
      <c r="O92" s="60" t="n">
        <f aca="false">SUM(O87:O91)</f>
        <v>48.11</v>
      </c>
      <c r="P92" s="60" t="n">
        <f aca="false">SUM(P87:P91)</f>
        <v>10.32</v>
      </c>
      <c r="Q92" s="60" t="n">
        <f aca="false">SUM(Q87:Q91)</f>
        <v>0</v>
      </c>
      <c r="R92" s="60" t="n">
        <f aca="false">SUM(R87:R91)</f>
        <v>0</v>
      </c>
      <c r="S92" s="60" t="n">
        <f aca="false">SUM(S87:S91)</f>
        <v>0.58</v>
      </c>
      <c r="T92" s="60" t="n">
        <f aca="false">SUM(T87:T91)</f>
        <v>3.96</v>
      </c>
      <c r="U92" s="60" t="n">
        <f aca="false">SUM(U87:U91)</f>
        <v>650.3</v>
      </c>
      <c r="V92" s="60" t="n">
        <f aca="false">SUM(V87:V91)</f>
        <v>614.42</v>
      </c>
      <c r="W92" s="60" t="n">
        <f aca="false">SUM(W87:W91)</f>
        <v>45.53</v>
      </c>
      <c r="X92" s="60" t="n">
        <f aca="false">SUM(X87:X91)</f>
        <v>147.24</v>
      </c>
      <c r="Y92" s="60" t="n">
        <f aca="false">SUM(Y87:Y91)</f>
        <v>357.32</v>
      </c>
      <c r="Z92" s="60" t="n">
        <f aca="false">SUM(Z87:Z91)</f>
        <v>7.09</v>
      </c>
      <c r="AA92" s="60" t="n">
        <f aca="false">SUM(AA87:AA91)</f>
        <v>18.8</v>
      </c>
      <c r="AB92" s="60" t="n">
        <f aca="false">SUM(AB87:AB91)</f>
        <v>219.79</v>
      </c>
      <c r="AC92" s="60" t="n">
        <f aca="false">SUM(AC87:AC91)</f>
        <v>67.4</v>
      </c>
      <c r="AD92" s="60" t="n">
        <f aca="false">SUM(AD87:AD91)</f>
        <v>1.85</v>
      </c>
      <c r="AE92" s="60" t="n">
        <f aca="false">SUM(AE87:AE91)</f>
        <v>0.32</v>
      </c>
      <c r="AF92" s="60" t="n">
        <f aca="false">SUM(AF87:AF91)</f>
        <v>0.23</v>
      </c>
      <c r="AG92" s="60" t="n">
        <f aca="false">SUM(AG87:AG91)</f>
        <v>5.78</v>
      </c>
      <c r="AH92" s="60" t="n">
        <f aca="false">SUM(AH87:AH91)</f>
        <v>10.97</v>
      </c>
      <c r="AI92" s="60" t="n">
        <f aca="false">SUM(AI87:AI91)</f>
        <v>3.55</v>
      </c>
      <c r="AJ92" s="60" t="n">
        <f aca="false">SUM(AJ87:AJ91)</f>
        <v>0</v>
      </c>
      <c r="AK92" s="60" t="n">
        <f aca="false">SUM(AK87:AK91)</f>
        <v>1049.1</v>
      </c>
      <c r="AL92" s="60" t="n">
        <f aca="false">SUM(AL87:AL91)</f>
        <v>807.43</v>
      </c>
      <c r="AM92" s="60" t="n">
        <f aca="false">SUM(AM87:AM91)</f>
        <v>1446.62</v>
      </c>
      <c r="AN92" s="60" t="n">
        <f aca="false">SUM(AN87:AN91)</f>
        <v>1932.47</v>
      </c>
      <c r="AO92" s="60" t="n">
        <f aca="false">SUM(AO87:AO91)</f>
        <v>470.97</v>
      </c>
      <c r="AP92" s="60" t="n">
        <f aca="false">SUM(AP87:AP91)</f>
        <v>771.88</v>
      </c>
      <c r="AQ92" s="60" t="n">
        <f aca="false">SUM(AQ87:AQ91)</f>
        <v>250.72</v>
      </c>
      <c r="AR92" s="60" t="n">
        <f aca="false">SUM(AR87:AR91)</f>
        <v>918.07</v>
      </c>
      <c r="AS92" s="60" t="n">
        <f aca="false">SUM(AS87:AS91)</f>
        <v>1062.52</v>
      </c>
      <c r="AT92" s="60" t="n">
        <f aca="false">SUM(AT87:AT91)</f>
        <v>1318.4</v>
      </c>
      <c r="AU92" s="60" t="n">
        <f aca="false">SUM(AU87:AU91)</f>
        <v>1826.13</v>
      </c>
      <c r="AV92" s="60" t="n">
        <f aca="false">SUM(AV87:AV91)</f>
        <v>635.14</v>
      </c>
      <c r="AW92" s="60" t="n">
        <f aca="false">SUM(AW87:AW91)</f>
        <v>1046.6</v>
      </c>
      <c r="AX92" s="60" t="n">
        <f aca="false">SUM(AX87:AX91)</f>
        <v>3736.4</v>
      </c>
      <c r="AY92" s="60" t="n">
        <f aca="false">SUM(AY87:AY91)</f>
        <v>176.4</v>
      </c>
      <c r="AZ92" s="60" t="n">
        <f aca="false">SUM(AZ87:AZ91)</f>
        <v>862.82</v>
      </c>
      <c r="BA92" s="60" t="n">
        <f aca="false">SUM(BA87:BA91)</f>
        <v>897.1</v>
      </c>
      <c r="BB92" s="60" t="n">
        <f aca="false">SUM(BB87:BB91)</f>
        <v>690.57</v>
      </c>
      <c r="BC92" s="60" t="n">
        <f aca="false">SUM(BC87:BC91)</f>
        <v>373.64</v>
      </c>
      <c r="BD92" s="60" t="n">
        <f aca="false">SUM(BD87:BD91)</f>
        <v>0.13</v>
      </c>
      <c r="BE92" s="60" t="n">
        <f aca="false">SUM(BE87:BE91)</f>
        <v>0.06</v>
      </c>
      <c r="BF92" s="60" t="n">
        <f aca="false">SUM(BF87:BF91)</f>
        <v>0.03</v>
      </c>
      <c r="BG92" s="60" t="n">
        <f aca="false">SUM(BG87:BG91)</f>
        <v>0.07</v>
      </c>
      <c r="BH92" s="60" t="n">
        <f aca="false">SUM(BH87:BH91)</f>
        <v>0.08</v>
      </c>
      <c r="BI92" s="60" t="n">
        <f aca="false">SUM(BI87:BI91)</f>
        <v>0.39</v>
      </c>
      <c r="BJ92" s="60" t="n">
        <f aca="false">SUM(BJ87:BJ91)</f>
        <v>0</v>
      </c>
      <c r="BK92" s="60" t="n">
        <f aca="false">SUM(BK87:BK91)</f>
        <v>1.39</v>
      </c>
      <c r="BL92" s="60" t="n">
        <f aca="false">SUM(BL87:BL91)</f>
        <v>0</v>
      </c>
      <c r="BM92" s="60" t="n">
        <f aca="false">SUM(BM87:BM91)</f>
        <v>0.35</v>
      </c>
      <c r="BN92" s="60" t="n">
        <f aca="false">SUM(BN87:BN91)</f>
        <v>0.02</v>
      </c>
      <c r="BO92" s="60" t="n">
        <f aca="false">SUM(BO87:BO91)</f>
        <v>0</v>
      </c>
      <c r="BP92" s="60" t="n">
        <f aca="false">SUM(BP87:BP91)</f>
        <v>0</v>
      </c>
      <c r="BQ92" s="60" t="n">
        <f aca="false">SUM(BQ87:BQ91)</f>
        <v>0.07</v>
      </c>
      <c r="BR92" s="60" t="n">
        <f aca="false">SUM(BR87:BR91)</f>
        <v>0.12</v>
      </c>
      <c r="BS92" s="60" t="n">
        <f aca="false">SUM(BS87:BS91)</f>
        <v>1.52</v>
      </c>
      <c r="BT92" s="60" t="n">
        <f aca="false">SUM(BT87:BT91)</f>
        <v>0.01</v>
      </c>
      <c r="BU92" s="60" t="n">
        <f aca="false">SUM(BU87:BU91)</f>
        <v>0</v>
      </c>
      <c r="BV92" s="60" t="n">
        <f aca="false">SUM(BV87:BV91)</f>
        <v>0.89</v>
      </c>
      <c r="BW92" s="60" t="n">
        <f aca="false">SUM(BW87:BW91)</f>
        <v>0.08</v>
      </c>
      <c r="BX92" s="60" t="n">
        <f aca="false">SUM(BX87:BX91)</f>
        <v>0</v>
      </c>
      <c r="BY92" s="60" t="n">
        <f aca="false">SUM(BY87:BY91)</f>
        <v>0</v>
      </c>
      <c r="BZ92" s="60" t="n">
        <f aca="false">SUM(BZ87:BZ91)</f>
        <v>0</v>
      </c>
      <c r="CA92" s="60" t="n">
        <f aca="false">SUM(CA87:CA91)</f>
        <v>0</v>
      </c>
      <c r="CB92" s="60" t="n">
        <f aca="false">SUM(CB87:CB91)</f>
        <v>250.08</v>
      </c>
      <c r="CC92" s="60" t="n">
        <f aca="false">SUM(CC87:CC91)</f>
        <v>0</v>
      </c>
      <c r="CD92" s="60" t="n">
        <f aca="false">SUM(CD87:CD91)</f>
        <v>0</v>
      </c>
      <c r="CE92" s="60" t="n">
        <f aca="false">SUM(CE87:CE91)</f>
        <v>55.44</v>
      </c>
      <c r="CF92" s="60" t="n">
        <f aca="false">SUM(CF87:CF91)</f>
        <v>0</v>
      </c>
      <c r="CG92" s="60" t="n">
        <f aca="false">SUM(CG87:CG91)</f>
        <v>55.17</v>
      </c>
      <c r="CH92" s="60" t="n">
        <f aca="false">SUM(CH87:CH91)</f>
        <v>34.52</v>
      </c>
      <c r="CI92" s="60" t="n">
        <f aca="false">SUM(CI87:CI91)</f>
        <v>44.84</v>
      </c>
      <c r="CJ92" s="60" t="n">
        <f aca="false">SUM(CJ87:CJ91)</f>
        <v>5765.74</v>
      </c>
      <c r="CK92" s="60" t="n">
        <f aca="false">SUM(CK87:CK91)</f>
        <v>3045.02</v>
      </c>
      <c r="CL92" s="60" t="n">
        <f aca="false">SUM(CL87:CL91)</f>
        <v>4405.38</v>
      </c>
      <c r="CM92" s="60" t="n">
        <f aca="false">SUM(CM87:CM91)</f>
        <v>69.93</v>
      </c>
      <c r="CN92" s="60" t="n">
        <f aca="false">SUM(CN87:CN91)</f>
        <v>44.27</v>
      </c>
      <c r="CO92" s="60" t="n">
        <f aca="false">SUM(CO87:CO91)</f>
        <v>57.15</v>
      </c>
      <c r="CP92" s="60" t="n">
        <f aca="false">SUM(CP87:CP91)</f>
        <v>0</v>
      </c>
      <c r="CQ92" s="60" t="n">
        <f aca="false">SUM(CQ87:CQ91)</f>
        <v>1.03</v>
      </c>
    </row>
    <row r="93" customFormat="false" ht="14.4" hidden="false" customHeight="false" outlineLevel="0" collapsed="false">
      <c r="A93" s="33"/>
      <c r="B93" s="34" t="s">
        <v>173</v>
      </c>
      <c r="C93" s="35"/>
      <c r="D93" s="35"/>
      <c r="E93" s="35"/>
      <c r="F93" s="35"/>
      <c r="G93" s="35"/>
      <c r="H93" s="35"/>
      <c r="I93" s="36"/>
      <c r="V93" s="5" t="n">
        <v>0</v>
      </c>
      <c r="W93" s="5" t="n">
        <v>0</v>
      </c>
      <c r="X93" s="5" t="n">
        <v>0</v>
      </c>
      <c r="Y93" s="5" t="n">
        <v>0</v>
      </c>
      <c r="Z93" s="5" t="n">
        <v>0</v>
      </c>
      <c r="AA93" s="5" t="n">
        <v>0</v>
      </c>
      <c r="AB93" s="5" t="n">
        <v>0</v>
      </c>
      <c r="AC93" s="5" t="n">
        <v>175</v>
      </c>
      <c r="AD93" s="5" t="n">
        <v>0</v>
      </c>
      <c r="AE93" s="5" t="n">
        <v>0.3</v>
      </c>
      <c r="AF93" s="5" t="n">
        <v>0.35</v>
      </c>
      <c r="AI93" s="5" t="n">
        <v>15</v>
      </c>
      <c r="CI93" s="6" t="n">
        <v>0</v>
      </c>
      <c r="CL93" s="6" t="n">
        <v>0</v>
      </c>
      <c r="CO93" s="6" t="n">
        <v>0</v>
      </c>
    </row>
    <row r="94" customFormat="false" ht="14.4" hidden="false" customHeight="false" outlineLevel="0" collapsed="false">
      <c r="A94" s="33" t="s">
        <v>197</v>
      </c>
      <c r="B94" s="38" t="s">
        <v>198</v>
      </c>
      <c r="C94" s="35" t="s">
        <v>106</v>
      </c>
      <c r="D94" s="35" t="n">
        <v>1.59</v>
      </c>
      <c r="E94" s="35" t="n">
        <v>0</v>
      </c>
      <c r="F94" s="35" t="n">
        <v>7.07</v>
      </c>
      <c r="G94" s="35" t="n">
        <v>2.14</v>
      </c>
      <c r="H94" s="35" t="n">
        <v>7.58</v>
      </c>
      <c r="I94" s="36" t="n">
        <v>61.96</v>
      </c>
      <c r="V94" s="5" t="n">
        <f aca="false">V92-V93</f>
        <v>614.42</v>
      </c>
      <c r="W94" s="5" t="n">
        <f aca="false">W92-W93</f>
        <v>45.53</v>
      </c>
      <c r="X94" s="5" t="n">
        <f aca="false">X92-X93</f>
        <v>147.24</v>
      </c>
      <c r="Y94" s="5" t="n">
        <f aca="false">Y92-Y93</f>
        <v>357.32</v>
      </c>
      <c r="Z94" s="5" t="n">
        <f aca="false">Z92-Z93</f>
        <v>7.09</v>
      </c>
      <c r="AA94" s="5" t="n">
        <f aca="false">AA92-AA93</f>
        <v>18.8</v>
      </c>
      <c r="AB94" s="5" t="n">
        <f aca="false">AB92-AB93</f>
        <v>219.79</v>
      </c>
      <c r="AC94" s="5" t="n">
        <f aca="false">AC92-AC93</f>
        <v>-107.6</v>
      </c>
      <c r="AD94" s="5" t="n">
        <f aca="false">AD92-AD93</f>
        <v>1.85</v>
      </c>
      <c r="AE94" s="5" t="n">
        <f aca="false">AE92-AE93</f>
        <v>0.02</v>
      </c>
      <c r="AF94" s="5" t="n">
        <f aca="false">AF92-AF93</f>
        <v>-0.12</v>
      </c>
      <c r="AI94" s="5" t="n">
        <f aca="false">AI92-AI93</f>
        <v>-11.45</v>
      </c>
      <c r="CI94" s="6" t="n">
        <f aca="false">CI92-CI93</f>
        <v>44.84</v>
      </c>
      <c r="CL94" s="6" t="n">
        <f aca="false">CL92-CL93</f>
        <v>4405.38</v>
      </c>
      <c r="CO94" s="6" t="n">
        <f aca="false">CO92-CO93</f>
        <v>57.15</v>
      </c>
    </row>
    <row r="95" customFormat="false" ht="14.4" hidden="false" customHeight="false" outlineLevel="0" collapsed="false">
      <c r="A95" s="33" t="s">
        <v>199</v>
      </c>
      <c r="B95" s="38" t="s">
        <v>200</v>
      </c>
      <c r="C95" s="35" t="str">
        <f aca="false">"100"</f>
        <v>100</v>
      </c>
      <c r="D95" s="35" t="n">
        <v>11.9</v>
      </c>
      <c r="E95" s="35" t="n">
        <v>0</v>
      </c>
      <c r="F95" s="36" t="n">
        <v>5.7</v>
      </c>
      <c r="G95" s="35" t="n">
        <v>4.63</v>
      </c>
      <c r="H95" s="35" t="n">
        <v>2.95</v>
      </c>
      <c r="I95" s="36" t="n">
        <v>117.814251565</v>
      </c>
    </row>
    <row r="96" customFormat="false" ht="14.4" hidden="false" customHeight="false" outlineLevel="0" collapsed="false">
      <c r="A96" s="105" t="s">
        <v>236</v>
      </c>
      <c r="B96" s="106" t="s">
        <v>237</v>
      </c>
      <c r="C96" s="107" t="n">
        <v>150</v>
      </c>
      <c r="D96" s="58" t="n">
        <v>4.56</v>
      </c>
      <c r="E96" s="58" t="n">
        <v>0.04</v>
      </c>
      <c r="F96" s="58" t="n">
        <v>6.6</v>
      </c>
      <c r="G96" s="58" t="n">
        <v>0.69</v>
      </c>
      <c r="H96" s="58" t="n">
        <v>38.63</v>
      </c>
      <c r="I96" s="58" t="n">
        <v>195.49</v>
      </c>
    </row>
    <row r="97" customFormat="false" ht="14.4" hidden="false" customHeight="false" outlineLevel="0" collapsed="false">
      <c r="A97" s="33" t="s">
        <v>203</v>
      </c>
      <c r="B97" s="38" t="s">
        <v>204</v>
      </c>
      <c r="C97" s="35" t="str">
        <f aca="false">"200"</f>
        <v>200</v>
      </c>
      <c r="D97" s="35" t="n">
        <v>0.72</v>
      </c>
      <c r="E97" s="35" t="n">
        <v>0</v>
      </c>
      <c r="F97" s="35" t="n">
        <v>0.03</v>
      </c>
      <c r="G97" s="35" t="n">
        <v>0.03</v>
      </c>
      <c r="H97" s="35" t="n">
        <v>23.24</v>
      </c>
      <c r="I97" s="36" t="n">
        <v>88.18959</v>
      </c>
    </row>
    <row r="98" customFormat="false" ht="14.4" hidden="false" customHeight="false" outlineLevel="0" collapsed="false">
      <c r="A98" s="33" t="str">
        <f aca="false">""</f>
        <v/>
      </c>
      <c r="B98" s="38" t="s">
        <v>130</v>
      </c>
      <c r="C98" s="35" t="str">
        <f aca="false">"30"</f>
        <v>30</v>
      </c>
      <c r="D98" s="35" t="n">
        <v>2.7</v>
      </c>
      <c r="E98" s="35" t="n">
        <v>0</v>
      </c>
      <c r="F98" s="35" t="n">
        <v>0.9</v>
      </c>
      <c r="G98" s="35" t="n">
        <v>0</v>
      </c>
      <c r="H98" s="35" t="n">
        <v>16.14</v>
      </c>
      <c r="I98" s="36" t="n">
        <v>80.295</v>
      </c>
    </row>
    <row r="99" customFormat="false" ht="14.4" hidden="false" customHeight="false" outlineLevel="0" collapsed="false">
      <c r="A99" s="33"/>
      <c r="B99" s="38" t="s">
        <v>205</v>
      </c>
      <c r="C99" s="35" t="str">
        <f aca="false">"50"</f>
        <v>50</v>
      </c>
      <c r="D99" s="35" t="n">
        <v>4.41</v>
      </c>
      <c r="E99" s="35" t="n">
        <v>0.88</v>
      </c>
      <c r="F99" s="35" t="n">
        <v>6.45</v>
      </c>
      <c r="G99" s="35" t="n">
        <v>4.25</v>
      </c>
      <c r="H99" s="35" t="n">
        <v>24.59</v>
      </c>
      <c r="I99" s="36" t="n">
        <v>173.578553076923</v>
      </c>
    </row>
    <row r="100" customFormat="false" ht="14.4" hidden="false" customHeight="false" outlineLevel="0" collapsed="false">
      <c r="A100" s="47"/>
      <c r="B100" s="48" t="s">
        <v>182</v>
      </c>
      <c r="C100" s="49"/>
      <c r="D100" s="49" t="n">
        <f aca="false">SUM(D94:D99)</f>
        <v>25.88</v>
      </c>
      <c r="E100" s="49" t="n">
        <f aca="false">SUM(E94:E99)</f>
        <v>0.92</v>
      </c>
      <c r="F100" s="49" t="n">
        <f aca="false">SUM(F94:F99)</f>
        <v>26.75</v>
      </c>
      <c r="G100" s="49" t="n">
        <f aca="false">SUM(G94:G99)</f>
        <v>11.74</v>
      </c>
      <c r="H100" s="49" t="n">
        <f aca="false">SUM(H94:H99)</f>
        <v>113.13</v>
      </c>
      <c r="I100" s="50" t="n">
        <f aca="false">SUM(I94:I99)</f>
        <v>717.327394641923</v>
      </c>
      <c r="J100" s="40" t="n">
        <v>2.75</v>
      </c>
      <c r="K100" s="41" t="n">
        <v>0.13</v>
      </c>
      <c r="L100" s="41" t="n">
        <v>0</v>
      </c>
      <c r="M100" s="41" t="n">
        <v>0</v>
      </c>
      <c r="N100" s="41" t="n">
        <v>0.4</v>
      </c>
      <c r="O100" s="41" t="n">
        <v>13.3</v>
      </c>
      <c r="P100" s="41" t="n">
        <v>0.06</v>
      </c>
      <c r="Q100" s="41" t="n">
        <v>0</v>
      </c>
      <c r="R100" s="41" t="n">
        <v>0</v>
      </c>
      <c r="S100" s="41" t="n">
        <v>0</v>
      </c>
      <c r="T100" s="41" t="n">
        <v>0.61</v>
      </c>
      <c r="U100" s="41" t="n">
        <v>0.88</v>
      </c>
      <c r="V100" s="41" t="n">
        <v>1.75</v>
      </c>
      <c r="W100" s="41" t="n">
        <v>1.4</v>
      </c>
      <c r="X100" s="41" t="n">
        <v>0</v>
      </c>
      <c r="Y100" s="41" t="n">
        <v>1.75</v>
      </c>
      <c r="Z100" s="41" t="n">
        <v>0.01</v>
      </c>
      <c r="AA100" s="41" t="n">
        <v>23.33</v>
      </c>
      <c r="AB100" s="41" t="n">
        <v>17.5</v>
      </c>
      <c r="AC100" s="41" t="n">
        <v>26.25</v>
      </c>
      <c r="AD100" s="41" t="n">
        <v>0.06</v>
      </c>
      <c r="AE100" s="41" t="n">
        <v>0</v>
      </c>
      <c r="AF100" s="41" t="n">
        <v>0.01</v>
      </c>
      <c r="AG100" s="41" t="n">
        <v>0.01</v>
      </c>
      <c r="AH100" s="41" t="n">
        <v>0.01</v>
      </c>
      <c r="AI100" s="41" t="n">
        <v>0</v>
      </c>
      <c r="AJ100" s="42" t="n">
        <v>0</v>
      </c>
      <c r="AK100" s="42" t="n">
        <v>109.49</v>
      </c>
      <c r="AL100" s="42" t="n">
        <v>113.81</v>
      </c>
      <c r="AM100" s="42" t="n">
        <v>175.06</v>
      </c>
      <c r="AN100" s="42" t="n">
        <v>59.21</v>
      </c>
      <c r="AO100" s="42" t="n">
        <v>34.53</v>
      </c>
      <c r="AP100" s="42" t="n">
        <v>69.83</v>
      </c>
      <c r="AQ100" s="42" t="n">
        <v>27.88</v>
      </c>
      <c r="AR100" s="42" t="n">
        <v>123.78</v>
      </c>
      <c r="AS100" s="42" t="n">
        <v>77.35</v>
      </c>
      <c r="AT100" s="42" t="n">
        <v>106.52</v>
      </c>
      <c r="AU100" s="42" t="n">
        <v>89.95</v>
      </c>
      <c r="AV100" s="42" t="n">
        <v>47.54</v>
      </c>
      <c r="AW100" s="42" t="n">
        <v>81.9</v>
      </c>
      <c r="AX100" s="42" t="n">
        <v>681.45</v>
      </c>
      <c r="AY100" s="42" t="n">
        <v>0</v>
      </c>
      <c r="AZ100" s="42" t="n">
        <v>222.13</v>
      </c>
      <c r="BA100" s="42" t="n">
        <v>98.53</v>
      </c>
      <c r="BB100" s="42" t="n">
        <v>65.74</v>
      </c>
      <c r="BC100" s="42" t="n">
        <v>50.75</v>
      </c>
      <c r="BD100" s="42" t="n">
        <v>0.16</v>
      </c>
      <c r="BE100" s="42" t="n">
        <v>0.07</v>
      </c>
      <c r="BF100" s="42" t="n">
        <v>0.04</v>
      </c>
      <c r="BG100" s="42" t="n">
        <v>0.09</v>
      </c>
      <c r="BH100" s="42" t="n">
        <v>0.1</v>
      </c>
      <c r="BI100" s="42" t="n">
        <v>0.46</v>
      </c>
      <c r="BJ100" s="42" t="n">
        <v>0</v>
      </c>
      <c r="BK100" s="42" t="n">
        <v>1.32</v>
      </c>
      <c r="BL100" s="42" t="n">
        <v>0</v>
      </c>
      <c r="BM100" s="42" t="n">
        <v>0.4</v>
      </c>
      <c r="BN100" s="42" t="n">
        <v>0</v>
      </c>
      <c r="BO100" s="42" t="n">
        <v>0</v>
      </c>
      <c r="BP100" s="42" t="n">
        <v>0</v>
      </c>
      <c r="BQ100" s="42" t="n">
        <v>0.09</v>
      </c>
      <c r="BR100" s="42" t="n">
        <v>0.14</v>
      </c>
      <c r="BS100" s="42" t="n">
        <v>1.08</v>
      </c>
      <c r="BT100" s="42" t="n">
        <v>0</v>
      </c>
      <c r="BU100" s="42" t="n">
        <v>0</v>
      </c>
      <c r="BV100" s="42" t="n">
        <v>0.16</v>
      </c>
      <c r="BW100" s="42" t="n">
        <v>0.01</v>
      </c>
      <c r="BX100" s="42" t="n">
        <v>0</v>
      </c>
      <c r="BY100" s="42" t="n">
        <v>0</v>
      </c>
      <c r="BZ100" s="42" t="n">
        <v>0</v>
      </c>
      <c r="CA100" s="42" t="n">
        <v>0</v>
      </c>
      <c r="CB100" s="42" t="n">
        <v>12.86</v>
      </c>
      <c r="CC100" s="43"/>
      <c r="CD100" s="43"/>
      <c r="CE100" s="42" t="n">
        <v>26.25</v>
      </c>
      <c r="CF100" s="42"/>
      <c r="CG100" s="42" t="n">
        <v>0.23</v>
      </c>
      <c r="CH100" s="42" t="n">
        <v>0.06</v>
      </c>
      <c r="CI100" s="42" t="n">
        <v>0.15</v>
      </c>
      <c r="CJ100" s="42" t="n">
        <v>565.83</v>
      </c>
      <c r="CK100" s="42" t="n">
        <v>218.28</v>
      </c>
      <c r="CL100" s="42" t="n">
        <v>392.06</v>
      </c>
      <c r="CM100" s="42" t="n">
        <v>5.43</v>
      </c>
      <c r="CN100" s="42" t="n">
        <v>4.94</v>
      </c>
      <c r="CO100" s="42" t="n">
        <v>5.19</v>
      </c>
      <c r="CP100" s="42" t="n">
        <v>0</v>
      </c>
      <c r="CQ100" s="42" t="n">
        <v>0</v>
      </c>
    </row>
    <row r="101" customFormat="false" ht="14.4" hidden="true" customHeight="false" outlineLevel="0" collapsed="false">
      <c r="A101" s="28"/>
      <c r="B101" s="53" t="s">
        <v>112</v>
      </c>
      <c r="C101" s="30"/>
      <c r="D101" s="30" t="n">
        <v>26.95</v>
      </c>
      <c r="E101" s="30" t="n">
        <v>0</v>
      </c>
      <c r="F101" s="30" t="n">
        <v>27.65</v>
      </c>
      <c r="G101" s="30" t="n">
        <v>0</v>
      </c>
      <c r="H101" s="30" t="n">
        <v>117.25</v>
      </c>
      <c r="I101" s="31" t="n">
        <v>822.5</v>
      </c>
      <c r="J101" s="40" t="n">
        <v>0.03</v>
      </c>
      <c r="K101" s="41" t="n">
        <v>0.16</v>
      </c>
      <c r="L101" s="41" t="n">
        <v>0</v>
      </c>
      <c r="M101" s="41" t="n">
        <v>0</v>
      </c>
      <c r="N101" s="41" t="n">
        <v>0.67</v>
      </c>
      <c r="O101" s="41" t="n">
        <v>0.03</v>
      </c>
      <c r="P101" s="41" t="n">
        <v>0.28</v>
      </c>
      <c r="Q101" s="41" t="n">
        <v>0</v>
      </c>
      <c r="R101" s="41" t="n">
        <v>0</v>
      </c>
      <c r="S101" s="41" t="n">
        <v>0.03</v>
      </c>
      <c r="T101" s="41" t="n">
        <v>0.31</v>
      </c>
      <c r="U101" s="41" t="n">
        <v>60.57</v>
      </c>
      <c r="V101" s="41" t="n">
        <v>37.97</v>
      </c>
      <c r="W101" s="41" t="n">
        <v>7.05</v>
      </c>
      <c r="X101" s="41" t="n">
        <v>3.83</v>
      </c>
      <c r="Y101" s="41" t="n">
        <v>11.27</v>
      </c>
      <c r="Z101" s="41" t="n">
        <v>0.16</v>
      </c>
      <c r="AA101" s="41" t="n">
        <v>0</v>
      </c>
      <c r="AB101" s="41" t="n">
        <v>23.4</v>
      </c>
      <c r="AC101" s="41" t="n">
        <v>4.88</v>
      </c>
      <c r="AD101" s="41" t="n">
        <v>0.14</v>
      </c>
      <c r="AE101" s="41" t="n">
        <v>0.01</v>
      </c>
      <c r="AF101" s="41" t="n">
        <v>0.01</v>
      </c>
      <c r="AG101" s="41" t="n">
        <v>0.05</v>
      </c>
      <c r="AH101" s="41" t="n">
        <v>0.09</v>
      </c>
      <c r="AI101" s="41" t="n">
        <v>1.3</v>
      </c>
      <c r="AJ101" s="42" t="n">
        <v>0</v>
      </c>
      <c r="AK101" s="42" t="n">
        <v>7.62</v>
      </c>
      <c r="AL101" s="42" t="n">
        <v>5.92</v>
      </c>
      <c r="AM101" s="42" t="n">
        <v>8.46</v>
      </c>
      <c r="AN101" s="42" t="n">
        <v>7.33</v>
      </c>
      <c r="AO101" s="42" t="n">
        <v>1.69</v>
      </c>
      <c r="AP101" s="42" t="n">
        <v>5.92</v>
      </c>
      <c r="AQ101" s="42" t="n">
        <v>1.41</v>
      </c>
      <c r="AR101" s="42" t="n">
        <v>4.8</v>
      </c>
      <c r="AS101" s="42" t="n">
        <v>7.33</v>
      </c>
      <c r="AT101" s="42" t="n">
        <v>12.69</v>
      </c>
      <c r="AU101" s="42" t="n">
        <v>14.95</v>
      </c>
      <c r="AV101" s="42" t="n">
        <v>2.82</v>
      </c>
      <c r="AW101" s="42" t="n">
        <v>7.9</v>
      </c>
      <c r="AX101" s="42" t="n">
        <v>39.49</v>
      </c>
      <c r="AY101" s="42" t="n">
        <v>0</v>
      </c>
      <c r="AZ101" s="42" t="n">
        <v>4.8</v>
      </c>
      <c r="BA101" s="42" t="n">
        <v>7.62</v>
      </c>
      <c r="BB101" s="42" t="n">
        <v>5.92</v>
      </c>
      <c r="BC101" s="42" t="n">
        <v>1.97</v>
      </c>
      <c r="BD101" s="42" t="n">
        <v>0</v>
      </c>
      <c r="BE101" s="42" t="n">
        <v>0</v>
      </c>
      <c r="BF101" s="42" t="n">
        <v>0</v>
      </c>
      <c r="BG101" s="42" t="n">
        <v>0</v>
      </c>
      <c r="BH101" s="42" t="n">
        <v>0</v>
      </c>
      <c r="BI101" s="42" t="n">
        <v>0</v>
      </c>
      <c r="BJ101" s="42" t="n">
        <v>0</v>
      </c>
      <c r="BK101" s="42" t="n">
        <v>0.01</v>
      </c>
      <c r="BL101" s="42" t="n">
        <v>0</v>
      </c>
      <c r="BM101" s="42" t="n">
        <v>0.01</v>
      </c>
      <c r="BN101" s="42" t="n">
        <v>0</v>
      </c>
      <c r="BO101" s="42" t="n">
        <v>0</v>
      </c>
      <c r="BP101" s="42" t="n">
        <v>0</v>
      </c>
      <c r="BQ101" s="42" t="n">
        <v>0</v>
      </c>
      <c r="BR101" s="42" t="n">
        <v>0</v>
      </c>
      <c r="BS101" s="42" t="n">
        <v>0.07</v>
      </c>
      <c r="BT101" s="42" t="n">
        <v>0</v>
      </c>
      <c r="BU101" s="42" t="n">
        <v>0</v>
      </c>
      <c r="BV101" s="42" t="n">
        <v>0.15</v>
      </c>
      <c r="BW101" s="42" t="n">
        <v>0</v>
      </c>
      <c r="BX101" s="42" t="n">
        <v>0</v>
      </c>
      <c r="BY101" s="42" t="n">
        <v>0</v>
      </c>
      <c r="BZ101" s="42" t="n">
        <v>0</v>
      </c>
      <c r="CA101" s="42" t="n">
        <v>0</v>
      </c>
      <c r="CB101" s="42" t="n">
        <v>28.71</v>
      </c>
      <c r="CC101" s="43"/>
      <c r="CD101" s="43"/>
      <c r="CE101" s="42" t="n">
        <v>3.9</v>
      </c>
      <c r="CF101" s="42"/>
      <c r="CG101" s="42" t="n">
        <v>6.92</v>
      </c>
      <c r="CH101" s="42" t="n">
        <v>3.92</v>
      </c>
      <c r="CI101" s="42" t="n">
        <v>5.42</v>
      </c>
      <c r="CJ101" s="42" t="n">
        <v>255.5</v>
      </c>
      <c r="CK101" s="42" t="n">
        <v>60.5</v>
      </c>
      <c r="CL101" s="42" t="n">
        <v>158</v>
      </c>
      <c r="CM101" s="42" t="n">
        <v>0.09</v>
      </c>
      <c r="CN101" s="42" t="n">
        <v>0.08</v>
      </c>
      <c r="CO101" s="42" t="n">
        <v>0.08</v>
      </c>
      <c r="CP101" s="42" t="n">
        <v>0</v>
      </c>
      <c r="CQ101" s="42" t="n">
        <v>0.15</v>
      </c>
    </row>
    <row r="102" customFormat="false" ht="14.4" hidden="true" customHeight="false" outlineLevel="0" collapsed="false">
      <c r="A102" s="28"/>
      <c r="B102" s="53" t="s">
        <v>113</v>
      </c>
      <c r="C102" s="30"/>
      <c r="D102" s="30" t="n">
        <f aca="false">D100-D101</f>
        <v>-1.07</v>
      </c>
      <c r="E102" s="30" t="n">
        <f aca="false">E100-E101</f>
        <v>0.92</v>
      </c>
      <c r="F102" s="30" t="n">
        <f aca="false">F100-F101</f>
        <v>-0.899999999999999</v>
      </c>
      <c r="G102" s="30" t="n">
        <f aca="false">G100-G101</f>
        <v>11.74</v>
      </c>
      <c r="H102" s="30" t="n">
        <f aca="false">H100-H101</f>
        <v>-4.11999999999998</v>
      </c>
      <c r="I102" s="31" t="n">
        <f aca="false">I100-I101</f>
        <v>-105.172605358077</v>
      </c>
      <c r="J102" s="40" t="n">
        <v>2.79</v>
      </c>
      <c r="K102" s="41" t="n">
        <v>1.3</v>
      </c>
      <c r="L102" s="41" t="n">
        <v>0</v>
      </c>
      <c r="M102" s="41" t="n">
        <v>0</v>
      </c>
      <c r="N102" s="41" t="n">
        <v>1.36</v>
      </c>
      <c r="O102" s="41" t="n">
        <v>7.78</v>
      </c>
      <c r="P102" s="41" t="n">
        <v>0.15</v>
      </c>
      <c r="Q102" s="41" t="n">
        <v>0</v>
      </c>
      <c r="R102" s="41" t="n">
        <v>0</v>
      </c>
      <c r="S102" s="41" t="n">
        <v>0.03</v>
      </c>
      <c r="T102" s="41" t="n">
        <v>1.3</v>
      </c>
      <c r="U102" s="41" t="n">
        <v>202.74</v>
      </c>
      <c r="V102" s="41" t="n">
        <v>111.42</v>
      </c>
      <c r="W102" s="41" t="n">
        <v>35.96</v>
      </c>
      <c r="X102" s="41" t="n">
        <v>11.31</v>
      </c>
      <c r="Y102" s="41" t="n">
        <v>87.21</v>
      </c>
      <c r="Z102" s="41" t="n">
        <v>0.79</v>
      </c>
      <c r="AA102" s="41" t="n">
        <v>29.88</v>
      </c>
      <c r="AB102" s="41" t="n">
        <v>7.12</v>
      </c>
      <c r="AC102" s="41" t="n">
        <v>38.77</v>
      </c>
      <c r="AD102" s="41" t="n">
        <v>1.17</v>
      </c>
      <c r="AE102" s="41" t="n">
        <v>0.04</v>
      </c>
      <c r="AF102" s="41" t="n">
        <v>0.1</v>
      </c>
      <c r="AG102" s="41" t="n">
        <v>3.27</v>
      </c>
      <c r="AH102" s="41" t="n">
        <v>6.1</v>
      </c>
      <c r="AI102" s="41" t="n">
        <v>0.23</v>
      </c>
      <c r="AJ102" s="42" t="n">
        <v>0</v>
      </c>
      <c r="AK102" s="42" t="n">
        <v>486.95</v>
      </c>
      <c r="AL102" s="42" t="n">
        <v>405.99</v>
      </c>
      <c r="AM102" s="42" t="n">
        <v>788.32</v>
      </c>
      <c r="AN102" s="42" t="n">
        <v>780.27</v>
      </c>
      <c r="AO102" s="42" t="n">
        <v>244.37</v>
      </c>
      <c r="AP102" s="42" t="n">
        <v>446.46</v>
      </c>
      <c r="AQ102" s="42" t="n">
        <v>153.39</v>
      </c>
      <c r="AR102" s="42" t="n">
        <v>431.68</v>
      </c>
      <c r="AS102" s="42" t="n">
        <v>551.03</v>
      </c>
      <c r="AT102" s="42" t="n">
        <v>597.46</v>
      </c>
      <c r="AU102" s="42" t="n">
        <v>765.64</v>
      </c>
      <c r="AV102" s="42" t="n">
        <v>240.23</v>
      </c>
      <c r="AW102" s="42" t="n">
        <v>650.6</v>
      </c>
      <c r="AX102" s="42" t="n">
        <v>1535.19</v>
      </c>
      <c r="AY102" s="42" t="n">
        <v>66.29</v>
      </c>
      <c r="AZ102" s="42" t="n">
        <v>514.75</v>
      </c>
      <c r="BA102" s="42" t="n">
        <v>436.5</v>
      </c>
      <c r="BB102" s="42" t="n">
        <v>361.41</v>
      </c>
      <c r="BC102" s="42" t="n">
        <v>133.36</v>
      </c>
      <c r="BD102" s="42" t="n">
        <v>0</v>
      </c>
      <c r="BE102" s="42" t="n">
        <v>0</v>
      </c>
      <c r="BF102" s="42" t="n">
        <v>0</v>
      </c>
      <c r="BG102" s="42" t="n">
        <v>0</v>
      </c>
      <c r="BH102" s="42" t="n">
        <v>0</v>
      </c>
      <c r="BI102" s="42" t="n">
        <v>0</v>
      </c>
      <c r="BJ102" s="42" t="n">
        <v>0</v>
      </c>
      <c r="BK102" s="42" t="n">
        <v>0.11</v>
      </c>
      <c r="BL102" s="42" t="n">
        <v>0</v>
      </c>
      <c r="BM102" s="42" t="n">
        <v>0.06</v>
      </c>
      <c r="BN102" s="42" t="n">
        <v>0</v>
      </c>
      <c r="BO102" s="42" t="n">
        <v>0.01</v>
      </c>
      <c r="BP102" s="42" t="n">
        <v>0</v>
      </c>
      <c r="BQ102" s="42" t="n">
        <v>0</v>
      </c>
      <c r="BR102" s="42" t="n">
        <v>0</v>
      </c>
      <c r="BS102" s="42" t="n">
        <v>0.37</v>
      </c>
      <c r="BT102" s="42" t="n">
        <v>0</v>
      </c>
      <c r="BU102" s="42" t="n">
        <v>0</v>
      </c>
      <c r="BV102" s="42" t="n">
        <v>0.94</v>
      </c>
      <c r="BW102" s="42" t="n">
        <v>0</v>
      </c>
      <c r="BX102" s="42" t="n">
        <v>0</v>
      </c>
      <c r="BY102" s="42" t="n">
        <v>0</v>
      </c>
      <c r="BZ102" s="42" t="n">
        <v>0</v>
      </c>
      <c r="CA102" s="42" t="n">
        <v>0</v>
      </c>
      <c r="CB102" s="42" t="n">
        <v>56.68</v>
      </c>
      <c r="CC102" s="43"/>
      <c r="CD102" s="43"/>
      <c r="CE102" s="42" t="n">
        <v>31.07</v>
      </c>
      <c r="CF102" s="42"/>
      <c r="CG102" s="42" t="n">
        <v>27.72</v>
      </c>
      <c r="CH102" s="42" t="n">
        <v>12.58</v>
      </c>
      <c r="CI102" s="42" t="n">
        <v>20.15</v>
      </c>
      <c r="CJ102" s="42" t="n">
        <v>2874.02</v>
      </c>
      <c r="CK102" s="42" t="n">
        <v>1710.77</v>
      </c>
      <c r="CL102" s="42" t="n">
        <v>2292.39</v>
      </c>
      <c r="CM102" s="42" t="n">
        <v>21.47</v>
      </c>
      <c r="CN102" s="42" t="n">
        <v>14.46</v>
      </c>
      <c r="CO102" s="42" t="n">
        <v>18</v>
      </c>
      <c r="CP102" s="42" t="n">
        <v>0</v>
      </c>
      <c r="CQ102" s="42" t="n">
        <v>0.5</v>
      </c>
    </row>
    <row r="103" customFormat="false" ht="14.4" hidden="true" customHeight="false" outlineLevel="0" collapsed="false">
      <c r="A103" s="28"/>
      <c r="B103" s="53" t="s">
        <v>114</v>
      </c>
      <c r="C103" s="30"/>
      <c r="D103" s="30" t="n">
        <v>16</v>
      </c>
      <c r="E103" s="30"/>
      <c r="F103" s="30" t="n">
        <v>25</v>
      </c>
      <c r="G103" s="30"/>
      <c r="H103" s="30" t="n">
        <v>59</v>
      </c>
      <c r="I103" s="31"/>
      <c r="J103" s="40" t="n">
        <v>1.87</v>
      </c>
      <c r="K103" s="41" t="n">
        <v>0.08</v>
      </c>
      <c r="L103" s="41" t="n">
        <v>0</v>
      </c>
      <c r="M103" s="41" t="n">
        <v>0</v>
      </c>
      <c r="N103" s="41" t="n">
        <v>0.97</v>
      </c>
      <c r="O103" s="41" t="n">
        <v>31.42</v>
      </c>
      <c r="P103" s="41" t="n">
        <v>1.72</v>
      </c>
      <c r="Q103" s="41" t="n">
        <v>0</v>
      </c>
      <c r="R103" s="41" t="n">
        <v>0</v>
      </c>
      <c r="S103" s="41" t="n">
        <v>0</v>
      </c>
      <c r="T103" s="41" t="n">
        <v>0.68</v>
      </c>
      <c r="U103" s="41" t="n">
        <v>147.26</v>
      </c>
      <c r="V103" s="41" t="n">
        <v>56.22</v>
      </c>
      <c r="W103" s="41" t="n">
        <v>10.53</v>
      </c>
      <c r="X103" s="41" t="n">
        <v>7.17</v>
      </c>
      <c r="Y103" s="41" t="n">
        <v>39.83</v>
      </c>
      <c r="Z103" s="41" t="n">
        <v>0.73</v>
      </c>
      <c r="AA103" s="41" t="n">
        <v>9</v>
      </c>
      <c r="AB103" s="41" t="n">
        <v>9</v>
      </c>
      <c r="AC103" s="41" t="n">
        <v>16.88</v>
      </c>
      <c r="AD103" s="41" t="n">
        <v>0.8</v>
      </c>
      <c r="AE103" s="41" t="n">
        <v>0.06</v>
      </c>
      <c r="AF103" s="41" t="n">
        <v>0.02</v>
      </c>
      <c r="AG103" s="41" t="n">
        <v>0.49</v>
      </c>
      <c r="AH103" s="41" t="n">
        <v>1.49</v>
      </c>
      <c r="AI103" s="41" t="n">
        <v>0</v>
      </c>
      <c r="AJ103" s="42" t="n">
        <v>0</v>
      </c>
      <c r="AK103" s="42" t="n">
        <v>229.67</v>
      </c>
      <c r="AL103" s="42" t="n">
        <v>209.98</v>
      </c>
      <c r="AM103" s="42" t="n">
        <v>393.39</v>
      </c>
      <c r="AN103" s="42" t="n">
        <v>122.87</v>
      </c>
      <c r="AO103" s="42" t="n">
        <v>74.91</v>
      </c>
      <c r="AP103" s="42" t="n">
        <v>152.19</v>
      </c>
      <c r="AQ103" s="42" t="n">
        <v>49.94</v>
      </c>
      <c r="AR103" s="42" t="n">
        <v>244.06</v>
      </c>
      <c r="AS103" s="42" t="n">
        <v>161.39</v>
      </c>
      <c r="AT103" s="42" t="n">
        <v>194.59</v>
      </c>
      <c r="AU103" s="42" t="n">
        <v>166.92</v>
      </c>
      <c r="AV103" s="42" t="n">
        <v>98.07</v>
      </c>
      <c r="AW103" s="42" t="n">
        <v>170.55</v>
      </c>
      <c r="AX103" s="42" t="n">
        <v>1497.86</v>
      </c>
      <c r="AY103" s="42" t="n">
        <v>0</v>
      </c>
      <c r="AZ103" s="42" t="n">
        <v>471.98</v>
      </c>
      <c r="BA103" s="42" t="n">
        <v>244.48</v>
      </c>
      <c r="BB103" s="42" t="n">
        <v>122.77</v>
      </c>
      <c r="BC103" s="42" t="n">
        <v>97.19</v>
      </c>
      <c r="BD103" s="42" t="n">
        <v>0.09</v>
      </c>
      <c r="BE103" s="42" t="n">
        <v>0.04</v>
      </c>
      <c r="BF103" s="42" t="n">
        <v>0.02</v>
      </c>
      <c r="BG103" s="42" t="n">
        <v>0.05</v>
      </c>
      <c r="BH103" s="42" t="n">
        <v>0.06</v>
      </c>
      <c r="BI103" s="42" t="n">
        <v>0.26</v>
      </c>
      <c r="BJ103" s="42" t="n">
        <v>0</v>
      </c>
      <c r="BK103" s="42" t="n">
        <v>0.81</v>
      </c>
      <c r="BL103" s="42" t="n">
        <v>0</v>
      </c>
      <c r="BM103" s="42" t="n">
        <v>0.23</v>
      </c>
      <c r="BN103" s="42" t="n">
        <v>0</v>
      </c>
      <c r="BO103" s="42" t="n">
        <v>0</v>
      </c>
      <c r="BP103" s="42" t="n">
        <v>0</v>
      </c>
      <c r="BQ103" s="42" t="n">
        <v>0.05</v>
      </c>
      <c r="BR103" s="42" t="n">
        <v>0.08</v>
      </c>
      <c r="BS103" s="42" t="n">
        <v>0.6</v>
      </c>
      <c r="BT103" s="42" t="n">
        <v>0</v>
      </c>
      <c r="BU103" s="42" t="n">
        <v>0</v>
      </c>
      <c r="BV103" s="42" t="n">
        <v>0.24</v>
      </c>
      <c r="BW103" s="42" t="n">
        <v>0.01</v>
      </c>
      <c r="BX103" s="42" t="n">
        <v>0</v>
      </c>
      <c r="BY103" s="42" t="n">
        <v>0</v>
      </c>
      <c r="BZ103" s="42" t="n">
        <v>0</v>
      </c>
      <c r="CA103" s="42" t="n">
        <v>0</v>
      </c>
      <c r="CB103" s="42" t="n">
        <v>7.57</v>
      </c>
      <c r="CC103" s="43"/>
      <c r="CD103" s="43"/>
      <c r="CE103" s="42" t="n">
        <v>10.5</v>
      </c>
      <c r="CF103" s="42"/>
      <c r="CG103" s="42" t="n">
        <v>15.92</v>
      </c>
      <c r="CH103" s="42" t="n">
        <v>8.3</v>
      </c>
      <c r="CI103" s="42" t="n">
        <v>12.11</v>
      </c>
      <c r="CJ103" s="42" t="n">
        <v>369.83</v>
      </c>
      <c r="CK103" s="42" t="n">
        <v>365.4</v>
      </c>
      <c r="CL103" s="42" t="n">
        <v>367.62</v>
      </c>
      <c r="CM103" s="42" t="n">
        <v>9.36</v>
      </c>
      <c r="CN103" s="42" t="n">
        <v>4.76</v>
      </c>
      <c r="CO103" s="42" t="n">
        <v>7.06</v>
      </c>
      <c r="CP103" s="42" t="n">
        <v>0</v>
      </c>
      <c r="CQ103" s="42" t="n">
        <v>0.38</v>
      </c>
    </row>
    <row r="104" customFormat="false" ht="14.4" hidden="false" customHeight="false" outlineLevel="0" collapsed="false">
      <c r="A104" s="28"/>
      <c r="B104" s="104" t="s">
        <v>235</v>
      </c>
      <c r="C104" s="30"/>
      <c r="D104" s="67" t="n">
        <f aca="false">D89+D100</f>
        <v>41.41</v>
      </c>
      <c r="E104" s="67" t="n">
        <f aca="false">E89+E100</f>
        <v>14.56</v>
      </c>
      <c r="F104" s="67" t="n">
        <f aca="false">F89+F100</f>
        <v>42.61</v>
      </c>
      <c r="G104" s="67" t="n">
        <f aca="false">G89+G100</f>
        <v>13.79</v>
      </c>
      <c r="H104" s="67" t="n">
        <f aca="false">H89+H100</f>
        <v>185.27</v>
      </c>
      <c r="I104" s="67" t="n">
        <f aca="false">I89+I100</f>
        <v>1188.19497664192</v>
      </c>
      <c r="J104" s="60" t="n">
        <f aca="false">J89+J100</f>
        <v>3.07</v>
      </c>
      <c r="K104" s="60" t="n">
        <f aca="false">K89+K100</f>
        <v>0.13</v>
      </c>
      <c r="L104" s="60" t="n">
        <f aca="false">L89+L100</f>
        <v>0</v>
      </c>
      <c r="M104" s="60" t="n">
        <f aca="false">M89+M100</f>
        <v>0</v>
      </c>
      <c r="N104" s="60" t="n">
        <f aca="false">N89+N100</f>
        <v>1.13</v>
      </c>
      <c r="O104" s="60" t="n">
        <f aca="false">O89+O100</f>
        <v>41.33</v>
      </c>
      <c r="P104" s="60" t="n">
        <f aca="false">P89+P100</f>
        <v>5.78</v>
      </c>
      <c r="Q104" s="60" t="n">
        <f aca="false">Q89+Q100</f>
        <v>0</v>
      </c>
      <c r="R104" s="60" t="n">
        <f aca="false">R89+R100</f>
        <v>0</v>
      </c>
      <c r="S104" s="60" t="n">
        <f aca="false">S89+S100</f>
        <v>0</v>
      </c>
      <c r="T104" s="60" t="n">
        <f aca="false">T89+T100</f>
        <v>1.89</v>
      </c>
      <c r="U104" s="60" t="n">
        <f aca="false">U89+U100</f>
        <v>146.17</v>
      </c>
      <c r="V104" s="60" t="n">
        <f aca="false">V89+V100</f>
        <v>202.11</v>
      </c>
      <c r="W104" s="60" t="n">
        <f aca="false">W89+W100</f>
        <v>13.07</v>
      </c>
      <c r="X104" s="60" t="n">
        <f aca="false">X89+X100</f>
        <v>101.25</v>
      </c>
      <c r="Y104" s="60" t="n">
        <f aca="false">Y89+Y100</f>
        <v>149.59</v>
      </c>
      <c r="Z104" s="60" t="n">
        <f aca="false">Z89+Z100</f>
        <v>3.48</v>
      </c>
      <c r="AA104" s="60" t="n">
        <f aca="false">AA89+AA100</f>
        <v>23.33</v>
      </c>
      <c r="AB104" s="60" t="n">
        <f aca="false">AB89+AB100</f>
        <v>22.29</v>
      </c>
      <c r="AC104" s="60" t="n">
        <f aca="false">AC89+AC100</f>
        <v>27.32</v>
      </c>
      <c r="AD104" s="60" t="n">
        <f aca="false">AD89+AD100</f>
        <v>0.49</v>
      </c>
      <c r="AE104" s="60" t="n">
        <f aca="false">AE89+AE100</f>
        <v>0.19</v>
      </c>
      <c r="AF104" s="60" t="n">
        <f aca="false">AF89+AF100</f>
        <v>0.11</v>
      </c>
      <c r="AG104" s="60" t="n">
        <f aca="false">AG89+AG100</f>
        <v>1.91</v>
      </c>
      <c r="AH104" s="60" t="n">
        <f aca="false">AH89+AH100</f>
        <v>3.84</v>
      </c>
      <c r="AI104" s="60" t="n">
        <f aca="false">AI89+AI100</f>
        <v>0</v>
      </c>
      <c r="AJ104" s="60" t="n">
        <f aca="false">AJ89+AJ100</f>
        <v>0</v>
      </c>
      <c r="AK104" s="60" t="n">
        <f aca="false">AK89+AK100</f>
        <v>417.38</v>
      </c>
      <c r="AL104" s="60" t="n">
        <f aca="false">AL89+AL100</f>
        <v>353.86</v>
      </c>
      <c r="AM104" s="60" t="n">
        <f aca="false">AM89+AM100</f>
        <v>563.84</v>
      </c>
      <c r="AN104" s="60" t="n">
        <f aca="false">AN89+AN100</f>
        <v>335.79</v>
      </c>
      <c r="AO104" s="60" t="n">
        <f aca="false">AO89+AO100</f>
        <v>201.52</v>
      </c>
      <c r="AP104" s="60" t="n">
        <f aca="false">AP89+AP100</f>
        <v>278.57</v>
      </c>
      <c r="AQ104" s="60" t="n">
        <f aca="false">AQ89+AQ100</f>
        <v>121.81</v>
      </c>
      <c r="AR104" s="60" t="n">
        <f aca="false">AR89+AR100</f>
        <v>432.72</v>
      </c>
      <c r="AS104" s="60" t="n">
        <f aca="false">AS89+AS100</f>
        <v>380.02</v>
      </c>
      <c r="AT104" s="60" t="n">
        <f aca="false">AT89+AT100</f>
        <v>690.99</v>
      </c>
      <c r="AU104" s="60" t="n">
        <f aca="false">AU89+AU100</f>
        <v>665.03</v>
      </c>
      <c r="AV104" s="60" t="n">
        <f aca="false">AV89+AV100</f>
        <v>204.1</v>
      </c>
      <c r="AW104" s="60" t="n">
        <f aca="false">AW89+AW100</f>
        <v>457.63</v>
      </c>
      <c r="AX104" s="60" t="n">
        <f aca="false">AX89+AX100</f>
        <v>1860.83</v>
      </c>
      <c r="AY104" s="60" t="n">
        <f aca="false">AY89+AY100</f>
        <v>0</v>
      </c>
      <c r="AZ104" s="60" t="n">
        <f aca="false">AZ89+AZ100</f>
        <v>483.06</v>
      </c>
      <c r="BA104" s="60" t="n">
        <f aca="false">BA89+BA100</f>
        <v>414.77</v>
      </c>
      <c r="BB104" s="60" t="n">
        <f aca="false">BB89+BB100</f>
        <v>290.14</v>
      </c>
      <c r="BC104" s="60" t="n">
        <f aca="false">BC89+BC100</f>
        <v>222.96</v>
      </c>
      <c r="BD104" s="60" t="n">
        <f aca="false">BD89+BD100</f>
        <v>0.16</v>
      </c>
      <c r="BE104" s="60" t="n">
        <f aca="false">BE89+BE100</f>
        <v>0.07</v>
      </c>
      <c r="BF104" s="60" t="n">
        <f aca="false">BF89+BF100</f>
        <v>0.04</v>
      </c>
      <c r="BG104" s="60" t="n">
        <f aca="false">BG89+BG100</f>
        <v>0.09</v>
      </c>
      <c r="BH104" s="60" t="n">
        <f aca="false">BH89+BH100</f>
        <v>0.1</v>
      </c>
      <c r="BI104" s="60" t="n">
        <f aca="false">BI89+BI100</f>
        <v>0.47</v>
      </c>
      <c r="BJ104" s="60" t="n">
        <f aca="false">BJ89+BJ100</f>
        <v>0</v>
      </c>
      <c r="BK104" s="60" t="n">
        <f aca="false">BK89+BK100</f>
        <v>1.6</v>
      </c>
      <c r="BL104" s="60" t="n">
        <f aca="false">BL89+BL100</f>
        <v>0</v>
      </c>
      <c r="BM104" s="60" t="n">
        <f aca="false">BM89+BM100</f>
        <v>0.42</v>
      </c>
      <c r="BN104" s="60" t="n">
        <f aca="false">BN89+BN100</f>
        <v>0.01</v>
      </c>
      <c r="BO104" s="60" t="n">
        <f aca="false">BO89+BO100</f>
        <v>0</v>
      </c>
      <c r="BP104" s="60" t="n">
        <f aca="false">BP89+BP100</f>
        <v>0</v>
      </c>
      <c r="BQ104" s="60" t="n">
        <f aca="false">BQ89+BQ100</f>
        <v>0.09</v>
      </c>
      <c r="BR104" s="60" t="n">
        <f aca="false">BR89+BR100</f>
        <v>0.15</v>
      </c>
      <c r="BS104" s="60" t="n">
        <f aca="false">BS89+BS100</f>
        <v>1.64</v>
      </c>
      <c r="BT104" s="60" t="n">
        <f aca="false">BT89+BT100</f>
        <v>0.01</v>
      </c>
      <c r="BU104" s="60" t="n">
        <f aca="false">BU89+BU100</f>
        <v>0</v>
      </c>
      <c r="BV104" s="60" t="n">
        <f aca="false">BV89+BV100</f>
        <v>0.71</v>
      </c>
      <c r="BW104" s="60" t="n">
        <f aca="false">BW89+BW100</f>
        <v>0.06</v>
      </c>
      <c r="BX104" s="60" t="n">
        <f aca="false">BX89+BX100</f>
        <v>0</v>
      </c>
      <c r="BY104" s="60" t="n">
        <f aca="false">BY89+BY100</f>
        <v>0</v>
      </c>
      <c r="BZ104" s="60" t="n">
        <f aca="false">BZ89+BZ100</f>
        <v>0</v>
      </c>
      <c r="CA104" s="60" t="n">
        <f aca="false">CA89+CA100</f>
        <v>0</v>
      </c>
      <c r="CB104" s="60" t="n">
        <f aca="false">CB89+CB100</f>
        <v>100.57</v>
      </c>
      <c r="CC104" s="60" t="n">
        <f aca="false">CC89+CC100</f>
        <v>0</v>
      </c>
      <c r="CD104" s="60" t="n">
        <f aca="false">CD89+CD100</f>
        <v>0</v>
      </c>
      <c r="CE104" s="60" t="n">
        <f aca="false">CE89+CE100</f>
        <v>27.05</v>
      </c>
      <c r="CF104" s="60" t="n">
        <f aca="false">CF89+CF100</f>
        <v>0</v>
      </c>
      <c r="CG104" s="60" t="n">
        <f aca="false">CG89+CG100</f>
        <v>18.59</v>
      </c>
      <c r="CH104" s="60" t="n">
        <f aca="false">CH89+CH100</f>
        <v>10.92</v>
      </c>
      <c r="CI104" s="60" t="n">
        <f aca="false">CI89+CI100</f>
        <v>14.76</v>
      </c>
      <c r="CJ104" s="60" t="n">
        <f aca="false">CJ89+CJ100</f>
        <v>2649.9</v>
      </c>
      <c r="CK104" s="60" t="n">
        <f aca="false">CK89+CK100</f>
        <v>1243.83</v>
      </c>
      <c r="CL104" s="60" t="n">
        <f aca="false">CL89+CL100</f>
        <v>1946.87</v>
      </c>
      <c r="CM104" s="60" t="n">
        <f aca="false">CM89+CM100</f>
        <v>35.92</v>
      </c>
      <c r="CN104" s="60" t="n">
        <f aca="false">CN89+CN100</f>
        <v>25.22</v>
      </c>
      <c r="CO104" s="60" t="n">
        <f aca="false">CO89+CO100</f>
        <v>30.58</v>
      </c>
      <c r="CP104" s="60" t="n">
        <f aca="false">CP89+CP100</f>
        <v>0</v>
      </c>
      <c r="CQ104" s="60" t="n">
        <f aca="false">CQ89+CQ100</f>
        <v>0.38</v>
      </c>
    </row>
    <row r="105" customFormat="false" ht="14.4" hidden="false" customHeight="false" outlineLevel="0" collapsed="false">
      <c r="A105" s="28"/>
      <c r="B105" s="53"/>
      <c r="C105" s="30"/>
      <c r="D105" s="30"/>
      <c r="E105" s="30"/>
      <c r="F105" s="30"/>
      <c r="G105" s="30"/>
      <c r="H105" s="30"/>
      <c r="I105" s="31"/>
      <c r="J105" s="44" t="n">
        <v>0</v>
      </c>
      <c r="K105" s="45" t="n">
        <v>0</v>
      </c>
      <c r="L105" s="45" t="n">
        <v>0</v>
      </c>
      <c r="M105" s="45" t="n">
        <v>0</v>
      </c>
      <c r="N105" s="45" t="n">
        <v>9.8</v>
      </c>
      <c r="O105" s="45" t="n">
        <v>0</v>
      </c>
      <c r="P105" s="45" t="n">
        <v>0.04</v>
      </c>
      <c r="Q105" s="45" t="n">
        <v>0</v>
      </c>
      <c r="R105" s="45" t="n">
        <v>0</v>
      </c>
      <c r="S105" s="45" t="n">
        <v>0</v>
      </c>
      <c r="T105" s="45" t="n">
        <v>0.03</v>
      </c>
      <c r="U105" s="45" t="n">
        <v>0.1</v>
      </c>
      <c r="V105" s="45" t="n">
        <v>0.3</v>
      </c>
      <c r="W105" s="45" t="n">
        <v>0.29</v>
      </c>
      <c r="X105" s="45" t="n">
        <v>0</v>
      </c>
      <c r="Y105" s="45" t="n">
        <v>0</v>
      </c>
      <c r="Z105" s="45" t="n">
        <v>0.03</v>
      </c>
      <c r="AA105" s="45" t="n">
        <v>0</v>
      </c>
      <c r="AB105" s="45" t="n">
        <v>0</v>
      </c>
      <c r="AC105" s="45" t="n">
        <v>0</v>
      </c>
      <c r="AD105" s="45" t="n">
        <v>0</v>
      </c>
      <c r="AE105" s="45" t="n">
        <v>0</v>
      </c>
      <c r="AF105" s="45" t="n">
        <v>0</v>
      </c>
      <c r="AG105" s="45" t="n">
        <v>0</v>
      </c>
      <c r="AH105" s="45" t="n">
        <v>0</v>
      </c>
      <c r="AI105" s="45" t="n">
        <v>0</v>
      </c>
      <c r="AJ105" s="27" t="n">
        <v>0</v>
      </c>
      <c r="AK105" s="27" t="n">
        <v>0</v>
      </c>
      <c r="AL105" s="27" t="n">
        <v>0</v>
      </c>
      <c r="AM105" s="27" t="n">
        <v>0</v>
      </c>
      <c r="AN105" s="27" t="n">
        <v>0</v>
      </c>
      <c r="AO105" s="27" t="n">
        <v>0</v>
      </c>
      <c r="AP105" s="27" t="n">
        <v>0</v>
      </c>
      <c r="AQ105" s="27" t="n">
        <v>0</v>
      </c>
      <c r="AR105" s="27" t="n">
        <v>0</v>
      </c>
      <c r="AS105" s="27" t="n">
        <v>0</v>
      </c>
      <c r="AT105" s="27" t="n">
        <v>0</v>
      </c>
      <c r="AU105" s="27" t="n">
        <v>0</v>
      </c>
      <c r="AV105" s="27" t="n">
        <v>0</v>
      </c>
      <c r="AW105" s="27" t="n">
        <v>0</v>
      </c>
      <c r="AX105" s="27" t="n">
        <v>0</v>
      </c>
      <c r="AY105" s="27" t="n">
        <v>0</v>
      </c>
      <c r="AZ105" s="27" t="n">
        <v>0</v>
      </c>
      <c r="BA105" s="27" t="n">
        <v>0</v>
      </c>
      <c r="BB105" s="27" t="n">
        <v>0</v>
      </c>
      <c r="BC105" s="27" t="n">
        <v>0</v>
      </c>
      <c r="BD105" s="27" t="n">
        <v>0</v>
      </c>
      <c r="BE105" s="27" t="n">
        <v>0</v>
      </c>
      <c r="BF105" s="27" t="n">
        <v>0</v>
      </c>
      <c r="BG105" s="27" t="n">
        <v>0</v>
      </c>
      <c r="BH105" s="27" t="n">
        <v>0</v>
      </c>
      <c r="BI105" s="27" t="n">
        <v>0</v>
      </c>
      <c r="BJ105" s="27" t="n">
        <v>0</v>
      </c>
      <c r="BK105" s="27" t="n">
        <v>0</v>
      </c>
      <c r="BL105" s="27" t="n">
        <v>0</v>
      </c>
      <c r="BM105" s="27" t="n">
        <v>0</v>
      </c>
      <c r="BN105" s="27" t="n">
        <v>0</v>
      </c>
      <c r="BO105" s="27" t="n">
        <v>0</v>
      </c>
      <c r="BP105" s="27" t="n">
        <v>0</v>
      </c>
      <c r="BQ105" s="27" t="n">
        <v>0</v>
      </c>
      <c r="BR105" s="27" t="n">
        <v>0</v>
      </c>
      <c r="BS105" s="27" t="n">
        <v>0</v>
      </c>
      <c r="BT105" s="27" t="n">
        <v>0</v>
      </c>
      <c r="BU105" s="27" t="n">
        <v>0</v>
      </c>
      <c r="BV105" s="27" t="n">
        <v>0</v>
      </c>
      <c r="BW105" s="27" t="n">
        <v>0</v>
      </c>
      <c r="BX105" s="27" t="n">
        <v>0</v>
      </c>
      <c r="BY105" s="27" t="n">
        <v>0</v>
      </c>
      <c r="BZ105" s="27" t="n">
        <v>0</v>
      </c>
      <c r="CA105" s="27" t="n">
        <v>0</v>
      </c>
      <c r="CB105" s="27" t="n">
        <v>200.04</v>
      </c>
      <c r="CC105" s="46"/>
      <c r="CD105" s="46"/>
      <c r="CE105" s="27" t="n">
        <v>0</v>
      </c>
      <c r="CF105" s="27"/>
      <c r="CG105" s="27" t="n">
        <v>4.21</v>
      </c>
      <c r="CH105" s="27" t="n">
        <v>4.21</v>
      </c>
      <c r="CI105" s="27" t="n">
        <v>4.21</v>
      </c>
      <c r="CJ105" s="27" t="n">
        <v>497.96</v>
      </c>
      <c r="CK105" s="27" t="n">
        <v>192.28</v>
      </c>
      <c r="CL105" s="27" t="n">
        <v>345.12</v>
      </c>
      <c r="CM105" s="27" t="n">
        <v>44.51</v>
      </c>
      <c r="CN105" s="27" t="n">
        <v>26.48</v>
      </c>
      <c r="CO105" s="27" t="n">
        <v>35.49</v>
      </c>
      <c r="CP105" s="27" t="n">
        <v>10</v>
      </c>
      <c r="CQ105" s="27" t="n">
        <v>0</v>
      </c>
    </row>
    <row r="106" customFormat="false" ht="14.4" hidden="false" customHeight="true" outlineLevel="0" collapsed="false">
      <c r="A106" s="28"/>
      <c r="B106" s="29" t="s">
        <v>140</v>
      </c>
      <c r="C106" s="54" t="s">
        <v>116</v>
      </c>
      <c r="D106" s="22" t="s">
        <v>117</v>
      </c>
      <c r="E106" s="22"/>
      <c r="F106" s="22" t="s">
        <v>118</v>
      </c>
      <c r="G106" s="22"/>
      <c r="H106" s="55" t="s">
        <v>119</v>
      </c>
      <c r="I106" s="55" t="s">
        <v>120</v>
      </c>
      <c r="J106" s="51" t="n">
        <v>7.44</v>
      </c>
      <c r="K106" s="51" t="n">
        <v>1.67</v>
      </c>
      <c r="L106" s="51" t="n">
        <v>0</v>
      </c>
      <c r="M106" s="51" t="n">
        <v>0</v>
      </c>
      <c r="N106" s="51" t="n">
        <v>13.1</v>
      </c>
      <c r="O106" s="51" t="n">
        <v>52.53</v>
      </c>
      <c r="P106" s="51" t="n">
        <v>2.34</v>
      </c>
      <c r="Q106" s="51" t="n">
        <v>0</v>
      </c>
      <c r="R106" s="51" t="n">
        <v>0</v>
      </c>
      <c r="S106" s="51" t="n">
        <v>0.33</v>
      </c>
      <c r="T106" s="51" t="n">
        <v>2.95</v>
      </c>
      <c r="U106" s="51" t="n">
        <v>412.07</v>
      </c>
      <c r="V106" s="51" t="n">
        <v>215.52</v>
      </c>
      <c r="W106" s="51" t="n">
        <v>57.12</v>
      </c>
      <c r="X106" s="51" t="n">
        <v>22.87</v>
      </c>
      <c r="Y106" s="51" t="n">
        <v>141.05</v>
      </c>
      <c r="Z106" s="51" t="n">
        <v>1.74</v>
      </c>
      <c r="AA106" s="51" t="n">
        <v>62.21</v>
      </c>
      <c r="AB106" s="51" t="n">
        <v>57.46</v>
      </c>
      <c r="AC106" s="51" t="n">
        <v>86.87</v>
      </c>
      <c r="AD106" s="51" t="n">
        <v>2.19</v>
      </c>
      <c r="AE106" s="51" t="n">
        <v>0.12</v>
      </c>
      <c r="AF106" s="51" t="n">
        <v>0.14</v>
      </c>
      <c r="AG106" s="51" t="n">
        <v>3.82</v>
      </c>
      <c r="AH106" s="51" t="n">
        <v>7.7</v>
      </c>
      <c r="AI106" s="51" t="n">
        <v>2.31</v>
      </c>
      <c r="AJ106" s="52" t="n">
        <v>0</v>
      </c>
      <c r="AK106" s="52" t="n">
        <v>834.41</v>
      </c>
      <c r="AL106" s="52" t="n">
        <v>736.48</v>
      </c>
      <c r="AM106" s="52" t="n">
        <v>1365.85</v>
      </c>
      <c r="AN106" s="52" t="n">
        <v>970.84</v>
      </c>
      <c r="AO106" s="52" t="n">
        <v>355.79</v>
      </c>
      <c r="AP106" s="52" t="n">
        <v>675.59</v>
      </c>
      <c r="AQ106" s="52" t="n">
        <v>232.62</v>
      </c>
      <c r="AR106" s="52" t="n">
        <v>805.85</v>
      </c>
      <c r="AS106" s="52" t="n">
        <v>797.1</v>
      </c>
      <c r="AT106" s="52" t="n">
        <v>911.26</v>
      </c>
      <c r="AU106" s="52" t="n">
        <v>1037.46</v>
      </c>
      <c r="AV106" s="52" t="n">
        <v>389.52</v>
      </c>
      <c r="AW106" s="52" t="n">
        <v>910.95</v>
      </c>
      <c r="AX106" s="52" t="n">
        <v>3753.98</v>
      </c>
      <c r="AY106" s="52" t="n">
        <v>66.29</v>
      </c>
      <c r="AZ106" s="52" t="n">
        <v>1213.66</v>
      </c>
      <c r="BA106" s="52" t="n">
        <v>787.12</v>
      </c>
      <c r="BB106" s="52" t="n">
        <v>555.84</v>
      </c>
      <c r="BC106" s="52" t="n">
        <v>283.27</v>
      </c>
      <c r="BD106" s="52" t="n">
        <v>0.25</v>
      </c>
      <c r="BE106" s="52" t="n">
        <v>0.11</v>
      </c>
      <c r="BF106" s="52" t="n">
        <v>0.06</v>
      </c>
      <c r="BG106" s="52" t="n">
        <v>0.14</v>
      </c>
      <c r="BH106" s="52" t="n">
        <v>0.16</v>
      </c>
      <c r="BI106" s="52" t="n">
        <v>0.73</v>
      </c>
      <c r="BJ106" s="52" t="n">
        <v>0</v>
      </c>
      <c r="BK106" s="52" t="n">
        <v>2.25</v>
      </c>
      <c r="BL106" s="52" t="n">
        <v>0</v>
      </c>
      <c r="BM106" s="52" t="n">
        <v>0.7</v>
      </c>
      <c r="BN106" s="52" t="n">
        <v>0.01</v>
      </c>
      <c r="BO106" s="52" t="n">
        <v>0.01</v>
      </c>
      <c r="BP106" s="52" t="n">
        <v>0</v>
      </c>
      <c r="BQ106" s="52" t="n">
        <v>0.14</v>
      </c>
      <c r="BR106" s="52" t="n">
        <v>0.22</v>
      </c>
      <c r="BS106" s="52" t="n">
        <v>2.12</v>
      </c>
      <c r="BT106" s="52" t="n">
        <v>0</v>
      </c>
      <c r="BU106" s="52" t="n">
        <v>0</v>
      </c>
      <c r="BV106" s="52" t="n">
        <v>1.5</v>
      </c>
      <c r="BW106" s="52" t="n">
        <v>0.02</v>
      </c>
      <c r="BX106" s="52" t="n">
        <v>0</v>
      </c>
      <c r="BY106" s="52" t="n">
        <v>0</v>
      </c>
      <c r="BZ106" s="52" t="n">
        <v>0</v>
      </c>
      <c r="CA106" s="52" t="n">
        <v>0</v>
      </c>
      <c r="CB106" s="52" t="n">
        <v>305.27</v>
      </c>
      <c r="CC106" s="32"/>
      <c r="CD106" s="32"/>
      <c r="CE106" s="52" t="n">
        <v>71.79</v>
      </c>
      <c r="CF106" s="52"/>
      <c r="CG106" s="52" t="n">
        <v>55.08</v>
      </c>
      <c r="CH106" s="52" t="n">
        <v>29.01</v>
      </c>
      <c r="CI106" s="52" t="n">
        <v>42.05</v>
      </c>
      <c r="CJ106" s="52" t="n">
        <v>4560.75</v>
      </c>
      <c r="CK106" s="52" t="n">
        <v>2546.54</v>
      </c>
      <c r="CL106" s="52" t="n">
        <v>3553.64</v>
      </c>
      <c r="CM106" s="52" t="n">
        <v>80.79</v>
      </c>
      <c r="CN106" s="52" t="n">
        <v>50.82</v>
      </c>
      <c r="CO106" s="52" t="n">
        <v>65.85</v>
      </c>
      <c r="CP106" s="52" t="n">
        <v>9.76</v>
      </c>
      <c r="CQ106" s="52" t="n">
        <v>1.03</v>
      </c>
    </row>
    <row r="107" customFormat="false" ht="14.4" hidden="false" customHeight="false" outlineLevel="0" collapsed="false">
      <c r="A107" s="28"/>
      <c r="B107" s="108" t="s">
        <v>100</v>
      </c>
      <c r="C107" s="30"/>
      <c r="D107" s="30"/>
      <c r="E107" s="30"/>
      <c r="F107" s="30"/>
      <c r="G107" s="30"/>
      <c r="H107" s="30"/>
      <c r="I107" s="31"/>
      <c r="V107" s="5" t="n">
        <v>0</v>
      </c>
      <c r="W107" s="5" t="n">
        <v>0</v>
      </c>
      <c r="X107" s="5" t="n">
        <v>0</v>
      </c>
      <c r="Y107" s="5" t="n">
        <v>0</v>
      </c>
      <c r="Z107" s="5" t="n">
        <v>0</v>
      </c>
      <c r="AA107" s="5" t="n">
        <v>0</v>
      </c>
      <c r="AB107" s="5" t="n">
        <v>0</v>
      </c>
      <c r="AC107" s="5" t="n">
        <v>175</v>
      </c>
      <c r="AD107" s="5" t="n">
        <v>0</v>
      </c>
      <c r="AE107" s="5" t="n">
        <v>0.3</v>
      </c>
      <c r="AF107" s="5" t="n">
        <v>0.35</v>
      </c>
      <c r="AI107" s="5" t="n">
        <v>15</v>
      </c>
      <c r="CI107" s="6" t="n">
        <v>0</v>
      </c>
      <c r="CL107" s="6" t="n">
        <v>0</v>
      </c>
      <c r="CO107" s="6" t="n">
        <v>0</v>
      </c>
    </row>
    <row r="108" customFormat="false" ht="14.4" hidden="false" customHeight="false" outlineLevel="0" collapsed="false">
      <c r="A108" s="33" t="str">
        <f aca="false">"    6/8"</f>
        <v>    6/8</v>
      </c>
      <c r="B108" s="38" t="s">
        <v>141</v>
      </c>
      <c r="C108" s="35" t="str">
        <f aca="false">"150"</f>
        <v>150</v>
      </c>
      <c r="D108" s="35" t="n">
        <v>12.05</v>
      </c>
      <c r="E108" s="35" t="n">
        <v>7.82</v>
      </c>
      <c r="F108" s="35" t="n">
        <v>17.23</v>
      </c>
      <c r="G108" s="35" t="n">
        <v>0.35</v>
      </c>
      <c r="H108" s="35" t="n">
        <v>21.67</v>
      </c>
      <c r="I108" s="36" t="n">
        <v>268.64</v>
      </c>
      <c r="V108" s="5" t="n">
        <f aca="false">V106-V107</f>
        <v>215.52</v>
      </c>
      <c r="W108" s="5" t="n">
        <f aca="false">W106-W107</f>
        <v>57.12</v>
      </c>
      <c r="X108" s="5" t="n">
        <f aca="false">X106-X107</f>
        <v>22.87</v>
      </c>
      <c r="Y108" s="5" t="n">
        <f aca="false">Y106-Y107</f>
        <v>141.05</v>
      </c>
      <c r="Z108" s="5" t="n">
        <f aca="false">Z106-Z107</f>
        <v>1.74</v>
      </c>
      <c r="AA108" s="5" t="n">
        <f aca="false">AA106-AA107</f>
        <v>62.21</v>
      </c>
      <c r="AB108" s="5" t="n">
        <f aca="false">AB106-AB107</f>
        <v>57.46</v>
      </c>
      <c r="AC108" s="5" t="n">
        <f aca="false">AC106-AC107</f>
        <v>-88.13</v>
      </c>
      <c r="AD108" s="5" t="n">
        <f aca="false">AD106-AD107</f>
        <v>2.19</v>
      </c>
      <c r="AE108" s="5" t="n">
        <f aca="false">AE106-AE107</f>
        <v>-0.18</v>
      </c>
      <c r="AF108" s="5" t="n">
        <f aca="false">AF106-AF107</f>
        <v>-0.21</v>
      </c>
      <c r="AI108" s="5" t="n">
        <f aca="false">AI106-AI107</f>
        <v>-12.69</v>
      </c>
      <c r="CI108" s="6" t="n">
        <f aca="false">CI106-CI107</f>
        <v>42.05</v>
      </c>
      <c r="CL108" s="6" t="n">
        <f aca="false">CL106-CL107</f>
        <v>3553.64</v>
      </c>
      <c r="CO108" s="6" t="n">
        <f aca="false">CO106-CO107</f>
        <v>65.85</v>
      </c>
    </row>
    <row r="109" customFormat="false" ht="14.4" hidden="false" customHeight="false" outlineLevel="0" collapsed="false">
      <c r="A109" s="33" t="s">
        <v>142</v>
      </c>
      <c r="B109" s="38" t="s">
        <v>143</v>
      </c>
      <c r="C109" s="35" t="str">
        <f aca="false">"200"</f>
        <v>200</v>
      </c>
      <c r="D109" s="35" t="n">
        <v>0.08</v>
      </c>
      <c r="E109" s="35" t="n">
        <v>0</v>
      </c>
      <c r="F109" s="35" t="n">
        <v>0.02</v>
      </c>
      <c r="G109" s="35" t="n">
        <v>0.02</v>
      </c>
      <c r="H109" s="35" t="n">
        <v>9.84</v>
      </c>
      <c r="I109" s="36" t="n">
        <v>37.802232</v>
      </c>
    </row>
    <row r="110" customFormat="false" ht="14.4" hidden="false" customHeight="false" outlineLevel="0" collapsed="false">
      <c r="A110" s="33" t="str">
        <f aca="false">"-"</f>
        <v>-</v>
      </c>
      <c r="B110" s="38" t="s">
        <v>136</v>
      </c>
      <c r="C110" s="35" t="str">
        <f aca="false">"30"</f>
        <v>30</v>
      </c>
      <c r="D110" s="35" t="n">
        <v>1.98</v>
      </c>
      <c r="E110" s="35" t="n">
        <v>0</v>
      </c>
      <c r="F110" s="35" t="n">
        <v>0.2</v>
      </c>
      <c r="G110" s="35" t="n">
        <v>0.2</v>
      </c>
      <c r="H110" s="35" t="n">
        <v>14.07</v>
      </c>
      <c r="I110" s="36" t="n">
        <v>67.1703</v>
      </c>
    </row>
    <row r="111" customFormat="false" ht="14.4" hidden="false" customHeight="false" outlineLevel="0" collapsed="false">
      <c r="A111" s="33" t="str">
        <f aca="false">"-"</f>
        <v>-</v>
      </c>
      <c r="B111" s="38" t="s">
        <v>109</v>
      </c>
      <c r="C111" s="35" t="str">
        <f aca="false">"25"</f>
        <v>25</v>
      </c>
      <c r="D111" s="35" t="n">
        <v>1.65</v>
      </c>
      <c r="E111" s="35" t="n">
        <v>0</v>
      </c>
      <c r="F111" s="35" t="n">
        <v>0.3</v>
      </c>
      <c r="G111" s="35" t="n">
        <v>0.3</v>
      </c>
      <c r="H111" s="35" t="n">
        <v>10.43</v>
      </c>
      <c r="I111" s="36" t="n">
        <v>48.345</v>
      </c>
    </row>
    <row r="112" customFormat="false" ht="14.4" hidden="false" customHeight="false" outlineLevel="0" collapsed="false">
      <c r="A112" s="33" t="str">
        <f aca="false">"-"</f>
        <v>-</v>
      </c>
      <c r="B112" s="38" t="s">
        <v>110</v>
      </c>
      <c r="C112" s="35" t="str">
        <f aca="false">"100"</f>
        <v>100</v>
      </c>
      <c r="D112" s="35" t="n">
        <v>0.4</v>
      </c>
      <c r="E112" s="35" t="n">
        <v>0</v>
      </c>
      <c r="F112" s="35" t="n">
        <v>0.4</v>
      </c>
      <c r="G112" s="35" t="n">
        <v>0.4</v>
      </c>
      <c r="H112" s="35" t="n">
        <v>11.6</v>
      </c>
      <c r="I112" s="36" t="n">
        <v>48.68</v>
      </c>
    </row>
    <row r="113" customFormat="false" ht="14.4" hidden="false" customHeight="false" outlineLevel="0" collapsed="false">
      <c r="A113" s="33"/>
      <c r="B113" s="48" t="s">
        <v>111</v>
      </c>
      <c r="C113" s="35"/>
      <c r="D113" s="49" t="n">
        <f aca="false">SUM(D108:D112)</f>
        <v>16.16</v>
      </c>
      <c r="E113" s="49" t="n">
        <f aca="false">SUM(E108:E112)</f>
        <v>7.82</v>
      </c>
      <c r="F113" s="49" t="n">
        <f aca="false">SUM(F108:F112)</f>
        <v>18.15</v>
      </c>
      <c r="G113" s="49" t="n">
        <f aca="false">SUM(G108:G112)</f>
        <v>1.27</v>
      </c>
      <c r="H113" s="49" t="n">
        <f aca="false">SUM(H108:H112)</f>
        <v>67.61</v>
      </c>
      <c r="I113" s="50" t="n">
        <f aca="false">SUM(I108:I112)</f>
        <v>470.637532</v>
      </c>
      <c r="J113" s="40" t="n">
        <v>9.58</v>
      </c>
      <c r="K113" s="41" t="n">
        <v>0.25</v>
      </c>
      <c r="L113" s="41" t="n">
        <v>0</v>
      </c>
      <c r="M113" s="41" t="n">
        <v>0</v>
      </c>
      <c r="N113" s="41" t="n">
        <v>2.62</v>
      </c>
      <c r="O113" s="41" t="n">
        <v>0</v>
      </c>
      <c r="P113" s="41" t="n">
        <v>0</v>
      </c>
      <c r="Q113" s="41" t="n">
        <v>0</v>
      </c>
      <c r="R113" s="41" t="n">
        <v>0</v>
      </c>
      <c r="S113" s="41" t="n">
        <v>0.04</v>
      </c>
      <c r="T113" s="41" t="n">
        <v>2.32</v>
      </c>
      <c r="U113" s="41" t="n">
        <v>463.41</v>
      </c>
      <c r="V113" s="41" t="n">
        <v>194.67</v>
      </c>
      <c r="W113" s="41" t="n">
        <v>102.85</v>
      </c>
      <c r="X113" s="41" t="n">
        <v>16.91</v>
      </c>
      <c r="Y113" s="41" t="n">
        <v>223.69</v>
      </c>
      <c r="Z113" s="41" t="n">
        <v>2.52</v>
      </c>
      <c r="AA113" s="41" t="n">
        <v>201.13</v>
      </c>
      <c r="AB113" s="41" t="n">
        <v>84.73</v>
      </c>
      <c r="AC113" s="41" t="n">
        <v>353</v>
      </c>
      <c r="AD113" s="41" t="n">
        <v>0.79</v>
      </c>
      <c r="AE113" s="41" t="n">
        <v>0.07</v>
      </c>
      <c r="AF113" s="41" t="n">
        <v>0.46</v>
      </c>
      <c r="AG113" s="41" t="n">
        <v>0.22</v>
      </c>
      <c r="AH113" s="41" t="n">
        <v>4.4</v>
      </c>
      <c r="AI113" s="41" t="n">
        <v>0.21</v>
      </c>
      <c r="AJ113" s="42" t="n">
        <v>0</v>
      </c>
      <c r="AK113" s="42" t="n">
        <v>884.11</v>
      </c>
      <c r="AL113" s="42" t="n">
        <v>698.16</v>
      </c>
      <c r="AM113" s="42" t="n">
        <v>1258.34</v>
      </c>
      <c r="AN113" s="42" t="n">
        <v>1045.84</v>
      </c>
      <c r="AO113" s="42" t="n">
        <v>478.9</v>
      </c>
      <c r="AP113" s="42" t="n">
        <v>700.53</v>
      </c>
      <c r="AQ113" s="42" t="n">
        <v>237.02</v>
      </c>
      <c r="AR113" s="42" t="n">
        <v>750.61</v>
      </c>
      <c r="AS113" s="42" t="n">
        <v>754.69</v>
      </c>
      <c r="AT113" s="42" t="n">
        <v>835.05</v>
      </c>
      <c r="AU113" s="42" t="n">
        <v>1305.79</v>
      </c>
      <c r="AV113" s="42" t="n">
        <v>363.31</v>
      </c>
      <c r="AW113" s="42" t="n">
        <v>442.5</v>
      </c>
      <c r="AX113" s="42" t="n">
        <v>1890.2</v>
      </c>
      <c r="AY113" s="42" t="n">
        <v>14.81</v>
      </c>
      <c r="AZ113" s="42" t="n">
        <v>423.93</v>
      </c>
      <c r="BA113" s="42" t="n">
        <v>987.16</v>
      </c>
      <c r="BB113" s="42" t="n">
        <v>579.23</v>
      </c>
      <c r="BC113" s="42" t="n">
        <v>321</v>
      </c>
      <c r="BD113" s="42" t="n">
        <v>0.27</v>
      </c>
      <c r="BE113" s="42" t="n">
        <v>0.12</v>
      </c>
      <c r="BF113" s="42" t="n">
        <v>0.07</v>
      </c>
      <c r="BG113" s="42" t="n">
        <v>0.15</v>
      </c>
      <c r="BH113" s="42" t="n">
        <v>0.17</v>
      </c>
      <c r="BI113" s="42" t="n">
        <v>0.8</v>
      </c>
      <c r="BJ113" s="42" t="n">
        <v>0</v>
      </c>
      <c r="BK113" s="42" t="n">
        <v>2.22</v>
      </c>
      <c r="BL113" s="42" t="n">
        <v>0</v>
      </c>
      <c r="BM113" s="42" t="n">
        <v>0.69</v>
      </c>
      <c r="BN113" s="42" t="n">
        <v>0</v>
      </c>
      <c r="BO113" s="42" t="n">
        <v>0</v>
      </c>
      <c r="BP113" s="42" t="n">
        <v>0</v>
      </c>
      <c r="BQ113" s="42" t="n">
        <v>0.15</v>
      </c>
      <c r="BR113" s="42" t="n">
        <v>0.23</v>
      </c>
      <c r="BS113" s="42" t="n">
        <v>1.81</v>
      </c>
      <c r="BT113" s="42" t="n">
        <v>0</v>
      </c>
      <c r="BU113" s="42" t="n">
        <v>0</v>
      </c>
      <c r="BV113" s="42" t="n">
        <v>0.1</v>
      </c>
      <c r="BW113" s="42" t="n">
        <v>0.01</v>
      </c>
      <c r="BX113" s="42" t="n">
        <v>0</v>
      </c>
      <c r="BY113" s="42" t="n">
        <v>0</v>
      </c>
      <c r="BZ113" s="42" t="n">
        <v>0</v>
      </c>
      <c r="CA113" s="42" t="n">
        <v>0</v>
      </c>
      <c r="CB113" s="42" t="n">
        <v>122.69</v>
      </c>
      <c r="CC113" s="43"/>
      <c r="CD113" s="43"/>
      <c r="CE113" s="42" t="n">
        <v>215.25</v>
      </c>
      <c r="CF113" s="42"/>
      <c r="CG113" s="42" t="n">
        <v>59.35</v>
      </c>
      <c r="CH113" s="42" t="n">
        <v>37.25</v>
      </c>
      <c r="CI113" s="42" t="n">
        <v>48.3</v>
      </c>
      <c r="CJ113" s="42" t="n">
        <v>3895.19</v>
      </c>
      <c r="CK113" s="42" t="n">
        <v>2422.18</v>
      </c>
      <c r="CL113" s="42" t="n">
        <v>3158.68</v>
      </c>
      <c r="CM113" s="42" t="n">
        <v>17.51</v>
      </c>
      <c r="CN113" s="42" t="n">
        <v>9.57</v>
      </c>
      <c r="CO113" s="42" t="n">
        <v>13.54</v>
      </c>
      <c r="CP113" s="42" t="n">
        <v>0</v>
      </c>
      <c r="CQ113" s="42" t="n">
        <v>0.75</v>
      </c>
    </row>
    <row r="114" customFormat="false" ht="14.4" hidden="true" customHeight="false" outlineLevel="0" collapsed="false">
      <c r="A114" s="33"/>
      <c r="B114" s="38" t="s">
        <v>112</v>
      </c>
      <c r="C114" s="35"/>
      <c r="D114" s="35" t="n">
        <v>19.25</v>
      </c>
      <c r="E114" s="35" t="n">
        <v>0</v>
      </c>
      <c r="F114" s="35" t="n">
        <v>19.75</v>
      </c>
      <c r="G114" s="35" t="n">
        <v>0</v>
      </c>
      <c r="H114" s="35" t="n">
        <v>83.75</v>
      </c>
      <c r="I114" s="36" t="n">
        <v>587.5</v>
      </c>
      <c r="J114" s="40" t="n">
        <v>1.13</v>
      </c>
      <c r="K114" s="41" t="n">
        <v>0</v>
      </c>
      <c r="L114" s="41" t="n">
        <v>0</v>
      </c>
      <c r="M114" s="41" t="n">
        <v>0</v>
      </c>
      <c r="N114" s="41" t="n">
        <v>7.38</v>
      </c>
      <c r="O114" s="41" t="n">
        <v>0</v>
      </c>
      <c r="P114" s="41" t="n">
        <v>0</v>
      </c>
      <c r="Q114" s="41" t="n">
        <v>0</v>
      </c>
      <c r="R114" s="41" t="n">
        <v>0</v>
      </c>
      <c r="S114" s="41" t="n">
        <v>1.38</v>
      </c>
      <c r="T114" s="41" t="n">
        <v>1.13</v>
      </c>
      <c r="U114" s="41" t="n">
        <v>62.5</v>
      </c>
      <c r="V114" s="41" t="n">
        <v>190</v>
      </c>
      <c r="W114" s="41" t="n">
        <v>155</v>
      </c>
      <c r="X114" s="41" t="n">
        <v>18.75</v>
      </c>
      <c r="Y114" s="41" t="n">
        <v>118.75</v>
      </c>
      <c r="Z114" s="41" t="n">
        <v>0.13</v>
      </c>
      <c r="AA114" s="41" t="n">
        <v>12.5</v>
      </c>
      <c r="AB114" s="41" t="n">
        <v>0</v>
      </c>
      <c r="AC114" s="41" t="n">
        <v>12.5</v>
      </c>
      <c r="AD114" s="41" t="n">
        <v>0</v>
      </c>
      <c r="AE114" s="41" t="n">
        <v>0.04</v>
      </c>
      <c r="AF114" s="41" t="n">
        <v>0.19</v>
      </c>
      <c r="AG114" s="41" t="n">
        <v>0.25</v>
      </c>
      <c r="AH114" s="41" t="n">
        <v>1.5</v>
      </c>
      <c r="AI114" s="41" t="n">
        <v>0.75</v>
      </c>
      <c r="AJ114" s="42" t="n">
        <v>0</v>
      </c>
      <c r="AK114" s="42" t="n">
        <v>403.75</v>
      </c>
      <c r="AL114" s="42" t="n">
        <v>375</v>
      </c>
      <c r="AM114" s="42" t="n">
        <v>562.5</v>
      </c>
      <c r="AN114" s="42" t="n">
        <v>483.75</v>
      </c>
      <c r="AO114" s="42" t="n">
        <v>143.75</v>
      </c>
      <c r="AP114" s="42" t="n">
        <v>270</v>
      </c>
      <c r="AQ114" s="42" t="n">
        <v>90</v>
      </c>
      <c r="AR114" s="42" t="n">
        <v>281.25</v>
      </c>
      <c r="AS114" s="42" t="n">
        <v>200</v>
      </c>
      <c r="AT114" s="42" t="n">
        <v>217.5</v>
      </c>
      <c r="AU114" s="42" t="n">
        <v>430</v>
      </c>
      <c r="AV114" s="42" t="n">
        <v>195</v>
      </c>
      <c r="AW114" s="42" t="n">
        <v>116.25</v>
      </c>
      <c r="AX114" s="42" t="n">
        <v>1121.25</v>
      </c>
      <c r="AY114" s="42" t="n">
        <v>0</v>
      </c>
      <c r="AZ114" s="42" t="n">
        <v>647.5</v>
      </c>
      <c r="BA114" s="42" t="n">
        <v>347.5</v>
      </c>
      <c r="BB114" s="42" t="n">
        <v>302.5</v>
      </c>
      <c r="BC114" s="42" t="n">
        <v>62.5</v>
      </c>
      <c r="BD114" s="42" t="n">
        <v>0.13</v>
      </c>
      <c r="BE114" s="42" t="n">
        <v>0.09</v>
      </c>
      <c r="BF114" s="42" t="n">
        <v>0.05</v>
      </c>
      <c r="BG114" s="42" t="n">
        <v>0.1</v>
      </c>
      <c r="BH114" s="42" t="n">
        <v>0.11</v>
      </c>
      <c r="BI114" s="42" t="n">
        <v>0.56</v>
      </c>
      <c r="BJ114" s="42" t="n">
        <v>0.04</v>
      </c>
      <c r="BK114" s="42" t="n">
        <v>0.7</v>
      </c>
      <c r="BL114" s="42" t="n">
        <v>0.03</v>
      </c>
      <c r="BM114" s="42" t="n">
        <v>0.39</v>
      </c>
      <c r="BN114" s="42" t="n">
        <v>0.05</v>
      </c>
      <c r="BO114" s="42" t="n">
        <v>0</v>
      </c>
      <c r="BP114" s="42" t="n">
        <v>0</v>
      </c>
      <c r="BQ114" s="42" t="n">
        <v>0.05</v>
      </c>
      <c r="BR114" s="42" t="n">
        <v>0.1</v>
      </c>
      <c r="BS114" s="42" t="n">
        <v>0.86</v>
      </c>
      <c r="BT114" s="42" t="n">
        <v>0.01</v>
      </c>
      <c r="BU114" s="42" t="n">
        <v>0</v>
      </c>
      <c r="BV114" s="42" t="n">
        <v>0.03</v>
      </c>
      <c r="BW114" s="42" t="n">
        <v>0.04</v>
      </c>
      <c r="BX114" s="42" t="n">
        <v>0.1</v>
      </c>
      <c r="BY114" s="42" t="n">
        <v>0</v>
      </c>
      <c r="BZ114" s="42" t="n">
        <v>0</v>
      </c>
      <c r="CA114" s="42" t="n">
        <v>0</v>
      </c>
      <c r="CB114" s="42" t="n">
        <v>108.13</v>
      </c>
      <c r="CC114" s="43"/>
      <c r="CD114" s="43"/>
      <c r="CE114" s="42" t="n">
        <v>12.5</v>
      </c>
      <c r="CF114" s="42"/>
      <c r="CG114" s="42" t="n">
        <v>11.25</v>
      </c>
      <c r="CH114" s="42" t="n">
        <v>11.25</v>
      </c>
      <c r="CI114" s="42" t="n">
        <v>11.25</v>
      </c>
      <c r="CJ114" s="42" t="n">
        <v>4050</v>
      </c>
      <c r="CK114" s="42" t="n">
        <v>2587.5</v>
      </c>
      <c r="CL114" s="42" t="n">
        <v>3318.75</v>
      </c>
      <c r="CM114" s="42" t="n">
        <v>2.5</v>
      </c>
      <c r="CN114" s="42" t="n">
        <v>2.5</v>
      </c>
      <c r="CO114" s="42" t="n">
        <v>2.5</v>
      </c>
      <c r="CP114" s="42" t="n">
        <v>0</v>
      </c>
      <c r="CQ114" s="42" t="n">
        <v>0</v>
      </c>
    </row>
    <row r="115" customFormat="false" ht="14.4" hidden="true" customHeight="false" outlineLevel="0" collapsed="false">
      <c r="A115" s="33"/>
      <c r="B115" s="38" t="s">
        <v>113</v>
      </c>
      <c r="C115" s="35"/>
      <c r="D115" s="35" t="n">
        <f aca="false">D113-D114</f>
        <v>-3.09</v>
      </c>
      <c r="E115" s="35" t="n">
        <f aca="false">E113-E114</f>
        <v>7.82</v>
      </c>
      <c r="F115" s="35" t="n">
        <f aca="false">F113-F114</f>
        <v>-1.6</v>
      </c>
      <c r="G115" s="35" t="n">
        <f aca="false">G113-G114</f>
        <v>1.27</v>
      </c>
      <c r="H115" s="35" t="n">
        <f aca="false">H113-H114</f>
        <v>-16.14</v>
      </c>
      <c r="I115" s="36" t="n">
        <f aca="false">I113-I114</f>
        <v>-116.862468</v>
      </c>
      <c r="J115" s="40" t="n">
        <v>0</v>
      </c>
      <c r="K115" s="41" t="n">
        <v>0</v>
      </c>
      <c r="L115" s="41" t="n">
        <v>0</v>
      </c>
      <c r="M115" s="41" t="n">
        <v>0</v>
      </c>
      <c r="N115" s="41" t="n">
        <v>0.33</v>
      </c>
      <c r="O115" s="41" t="n">
        <v>13.68</v>
      </c>
      <c r="P115" s="41" t="n">
        <v>0.06</v>
      </c>
      <c r="Q115" s="41" t="n">
        <v>0</v>
      </c>
      <c r="R115" s="41" t="n">
        <v>0</v>
      </c>
      <c r="S115" s="41" t="n">
        <v>0</v>
      </c>
      <c r="T115" s="41" t="n">
        <v>0.54</v>
      </c>
      <c r="U115" s="41" t="n">
        <v>0</v>
      </c>
      <c r="V115" s="41" t="n">
        <v>0</v>
      </c>
      <c r="W115" s="41" t="n">
        <v>0</v>
      </c>
      <c r="X115" s="41" t="n">
        <v>0</v>
      </c>
      <c r="Y115" s="41" t="n">
        <v>0</v>
      </c>
      <c r="Z115" s="41" t="n">
        <v>0</v>
      </c>
      <c r="AA115" s="41" t="n">
        <v>0</v>
      </c>
      <c r="AB115" s="41" t="n">
        <v>0</v>
      </c>
      <c r="AC115" s="41" t="n">
        <v>0</v>
      </c>
      <c r="AD115" s="41" t="n">
        <v>0</v>
      </c>
      <c r="AE115" s="41" t="n">
        <v>0</v>
      </c>
      <c r="AF115" s="41" t="n">
        <v>0</v>
      </c>
      <c r="AG115" s="41" t="n">
        <v>0</v>
      </c>
      <c r="AH115" s="41" t="n">
        <v>0</v>
      </c>
      <c r="AI115" s="41" t="n">
        <v>0</v>
      </c>
      <c r="AJ115" s="42" t="n">
        <v>0</v>
      </c>
      <c r="AK115" s="42" t="n">
        <v>95.79</v>
      </c>
      <c r="AL115" s="42" t="n">
        <v>99.7</v>
      </c>
      <c r="AM115" s="42" t="n">
        <v>152.69</v>
      </c>
      <c r="AN115" s="42" t="n">
        <v>50.63</v>
      </c>
      <c r="AO115" s="42" t="n">
        <v>30.02</v>
      </c>
      <c r="AP115" s="42" t="n">
        <v>60.03</v>
      </c>
      <c r="AQ115" s="42" t="n">
        <v>22.71</v>
      </c>
      <c r="AR115" s="42" t="n">
        <v>108.58</v>
      </c>
      <c r="AS115" s="42" t="n">
        <v>67.34</v>
      </c>
      <c r="AT115" s="42" t="n">
        <v>93.96</v>
      </c>
      <c r="AU115" s="42" t="n">
        <v>77.52</v>
      </c>
      <c r="AV115" s="42" t="n">
        <v>40.72</v>
      </c>
      <c r="AW115" s="42" t="n">
        <v>72.04</v>
      </c>
      <c r="AX115" s="42" t="n">
        <v>602.39</v>
      </c>
      <c r="AY115" s="42" t="n">
        <v>0</v>
      </c>
      <c r="AZ115" s="42" t="n">
        <v>196.27</v>
      </c>
      <c r="BA115" s="42" t="n">
        <v>85.35</v>
      </c>
      <c r="BB115" s="42" t="n">
        <v>56.64</v>
      </c>
      <c r="BC115" s="42" t="n">
        <v>44.89</v>
      </c>
      <c r="BD115" s="42" t="n">
        <v>0</v>
      </c>
      <c r="BE115" s="42" t="n">
        <v>0</v>
      </c>
      <c r="BF115" s="42" t="n">
        <v>0</v>
      </c>
      <c r="BG115" s="42" t="n">
        <v>0</v>
      </c>
      <c r="BH115" s="42" t="n">
        <v>0</v>
      </c>
      <c r="BI115" s="42" t="n">
        <v>0</v>
      </c>
      <c r="BJ115" s="42" t="n">
        <v>0</v>
      </c>
      <c r="BK115" s="42" t="n">
        <v>0.02</v>
      </c>
      <c r="BL115" s="42" t="n">
        <v>0</v>
      </c>
      <c r="BM115" s="42" t="n">
        <v>0</v>
      </c>
      <c r="BN115" s="42" t="n">
        <v>0</v>
      </c>
      <c r="BO115" s="42" t="n">
        <v>0</v>
      </c>
      <c r="BP115" s="42" t="n">
        <v>0</v>
      </c>
      <c r="BQ115" s="42" t="n">
        <v>0</v>
      </c>
      <c r="BR115" s="42" t="n">
        <v>0</v>
      </c>
      <c r="BS115" s="42" t="n">
        <v>0.02</v>
      </c>
      <c r="BT115" s="42" t="n">
        <v>0</v>
      </c>
      <c r="BU115" s="42" t="n">
        <v>0</v>
      </c>
      <c r="BV115" s="42" t="n">
        <v>0.08</v>
      </c>
      <c r="BW115" s="42" t="n">
        <v>0</v>
      </c>
      <c r="BX115" s="42" t="n">
        <v>0</v>
      </c>
      <c r="BY115" s="42" t="n">
        <v>0</v>
      </c>
      <c r="BZ115" s="42" t="n">
        <v>0</v>
      </c>
      <c r="CA115" s="42" t="n">
        <v>0</v>
      </c>
      <c r="CB115" s="42" t="n">
        <v>11.73</v>
      </c>
      <c r="CC115" s="43"/>
      <c r="CD115" s="43"/>
      <c r="CE115" s="42" t="n">
        <v>0</v>
      </c>
      <c r="CF115" s="42"/>
      <c r="CG115" s="42" t="n">
        <v>0</v>
      </c>
      <c r="CH115" s="42" t="n">
        <v>0</v>
      </c>
      <c r="CI115" s="42" t="n">
        <v>0</v>
      </c>
      <c r="CJ115" s="42" t="n">
        <v>570</v>
      </c>
      <c r="CK115" s="42" t="n">
        <v>219.6</v>
      </c>
      <c r="CL115" s="42" t="n">
        <v>394.8</v>
      </c>
      <c r="CM115" s="42" t="n">
        <v>4.56</v>
      </c>
      <c r="CN115" s="42" t="n">
        <v>4.56</v>
      </c>
      <c r="CO115" s="42" t="n">
        <v>4.56</v>
      </c>
      <c r="CP115" s="42" t="n">
        <v>0</v>
      </c>
      <c r="CQ115" s="42" t="n">
        <v>0</v>
      </c>
    </row>
    <row r="116" customFormat="false" ht="14.4" hidden="true" customHeight="false" outlineLevel="0" collapsed="false">
      <c r="A116" s="33"/>
      <c r="B116" s="38" t="s">
        <v>114</v>
      </c>
      <c r="C116" s="35"/>
      <c r="D116" s="35" t="n">
        <v>13</v>
      </c>
      <c r="E116" s="35"/>
      <c r="F116" s="35" t="n">
        <v>40</v>
      </c>
      <c r="G116" s="35"/>
      <c r="H116" s="35" t="n">
        <v>47</v>
      </c>
      <c r="I116" s="36"/>
      <c r="J116" s="44" t="n">
        <v>0</v>
      </c>
      <c r="K116" s="45" t="n">
        <v>0</v>
      </c>
      <c r="L116" s="45" t="n">
        <v>0</v>
      </c>
      <c r="M116" s="45" t="n">
        <v>0</v>
      </c>
      <c r="N116" s="45" t="n">
        <v>14.69</v>
      </c>
      <c r="O116" s="45" t="n">
        <v>0</v>
      </c>
      <c r="P116" s="45" t="n">
        <v>0.04</v>
      </c>
      <c r="Q116" s="45" t="n">
        <v>0</v>
      </c>
      <c r="R116" s="45" t="n">
        <v>0</v>
      </c>
      <c r="S116" s="45" t="n">
        <v>0</v>
      </c>
      <c r="T116" s="45" t="n">
        <v>0.04</v>
      </c>
      <c r="U116" s="45" t="n">
        <v>0.15</v>
      </c>
      <c r="V116" s="45" t="n">
        <v>0.45</v>
      </c>
      <c r="W116" s="45" t="n">
        <v>0.44</v>
      </c>
      <c r="X116" s="45" t="n">
        <v>0</v>
      </c>
      <c r="Y116" s="45" t="n">
        <v>0</v>
      </c>
      <c r="Z116" s="45" t="n">
        <v>0.04</v>
      </c>
      <c r="AA116" s="45" t="n">
        <v>0</v>
      </c>
      <c r="AB116" s="45" t="n">
        <v>0</v>
      </c>
      <c r="AC116" s="45" t="n">
        <v>0</v>
      </c>
      <c r="AD116" s="45" t="n">
        <v>0</v>
      </c>
      <c r="AE116" s="45" t="n">
        <v>0</v>
      </c>
      <c r="AF116" s="45" t="n">
        <v>0</v>
      </c>
      <c r="AG116" s="45" t="n">
        <v>0</v>
      </c>
      <c r="AH116" s="45" t="n">
        <v>0</v>
      </c>
      <c r="AI116" s="45" t="n">
        <v>0</v>
      </c>
      <c r="AJ116" s="27" t="n">
        <v>0</v>
      </c>
      <c r="AK116" s="27" t="n">
        <v>0</v>
      </c>
      <c r="AL116" s="27" t="n">
        <v>0</v>
      </c>
      <c r="AM116" s="27" t="n">
        <v>0</v>
      </c>
      <c r="AN116" s="27" t="n">
        <v>0</v>
      </c>
      <c r="AO116" s="27" t="n">
        <v>0</v>
      </c>
      <c r="AP116" s="27" t="n">
        <v>0</v>
      </c>
      <c r="AQ116" s="27" t="n">
        <v>0</v>
      </c>
      <c r="AR116" s="27" t="n">
        <v>0</v>
      </c>
      <c r="AS116" s="27" t="n">
        <v>0</v>
      </c>
      <c r="AT116" s="27" t="n">
        <v>0</v>
      </c>
      <c r="AU116" s="27" t="n">
        <v>0</v>
      </c>
      <c r="AV116" s="27" t="n">
        <v>0</v>
      </c>
      <c r="AW116" s="27" t="n">
        <v>0</v>
      </c>
      <c r="AX116" s="27" t="n">
        <v>0</v>
      </c>
      <c r="AY116" s="27" t="n">
        <v>0</v>
      </c>
      <c r="AZ116" s="27" t="n">
        <v>0</v>
      </c>
      <c r="BA116" s="27" t="n">
        <v>0</v>
      </c>
      <c r="BB116" s="27" t="n">
        <v>0</v>
      </c>
      <c r="BC116" s="27" t="n">
        <v>0</v>
      </c>
      <c r="BD116" s="27" t="n">
        <v>0</v>
      </c>
      <c r="BE116" s="27" t="n">
        <v>0</v>
      </c>
      <c r="BF116" s="27" t="n">
        <v>0</v>
      </c>
      <c r="BG116" s="27" t="n">
        <v>0</v>
      </c>
      <c r="BH116" s="27" t="n">
        <v>0</v>
      </c>
      <c r="BI116" s="27" t="n">
        <v>0</v>
      </c>
      <c r="BJ116" s="27" t="n">
        <v>0</v>
      </c>
      <c r="BK116" s="27" t="n">
        <v>0</v>
      </c>
      <c r="BL116" s="27" t="n">
        <v>0</v>
      </c>
      <c r="BM116" s="27" t="n">
        <v>0</v>
      </c>
      <c r="BN116" s="27" t="n">
        <v>0</v>
      </c>
      <c r="BO116" s="27" t="n">
        <v>0</v>
      </c>
      <c r="BP116" s="27" t="n">
        <v>0</v>
      </c>
      <c r="BQ116" s="27" t="n">
        <v>0</v>
      </c>
      <c r="BR116" s="27" t="n">
        <v>0</v>
      </c>
      <c r="BS116" s="27" t="n">
        <v>0</v>
      </c>
      <c r="BT116" s="27" t="n">
        <v>0</v>
      </c>
      <c r="BU116" s="27" t="n">
        <v>0</v>
      </c>
      <c r="BV116" s="27" t="n">
        <v>0</v>
      </c>
      <c r="BW116" s="27" t="n">
        <v>0</v>
      </c>
      <c r="BX116" s="27" t="n">
        <v>0</v>
      </c>
      <c r="BY116" s="27" t="n">
        <v>0</v>
      </c>
      <c r="BZ116" s="27" t="n">
        <v>0</v>
      </c>
      <c r="CA116" s="27" t="n">
        <v>0</v>
      </c>
      <c r="CB116" s="27" t="n">
        <v>200.05</v>
      </c>
      <c r="CC116" s="46"/>
      <c r="CD116" s="46"/>
      <c r="CE116" s="27" t="n">
        <v>0</v>
      </c>
      <c r="CF116" s="27"/>
      <c r="CG116" s="27" t="n">
        <v>4.21</v>
      </c>
      <c r="CH116" s="27" t="n">
        <v>4.21</v>
      </c>
      <c r="CI116" s="27" t="n">
        <v>4.21</v>
      </c>
      <c r="CJ116" s="27" t="n">
        <v>497.96</v>
      </c>
      <c r="CK116" s="27" t="n">
        <v>192.28</v>
      </c>
      <c r="CL116" s="27" t="n">
        <v>345.12</v>
      </c>
      <c r="CM116" s="27" t="n">
        <v>44.51</v>
      </c>
      <c r="CN116" s="27" t="n">
        <v>26.48</v>
      </c>
      <c r="CO116" s="27" t="n">
        <v>35.49</v>
      </c>
      <c r="CP116" s="27" t="n">
        <v>15</v>
      </c>
      <c r="CQ116" s="27" t="n">
        <v>0</v>
      </c>
    </row>
    <row r="117" customFormat="false" ht="14.4" hidden="false" customHeight="false" outlineLevel="0" collapsed="false">
      <c r="A117" s="33"/>
      <c r="B117" s="34" t="s">
        <v>173</v>
      </c>
      <c r="C117" s="35"/>
      <c r="D117" s="35"/>
      <c r="E117" s="35"/>
      <c r="F117" s="35"/>
      <c r="G117" s="35"/>
      <c r="H117" s="35"/>
      <c r="I117" s="36"/>
      <c r="J117" s="59" t="n">
        <f aca="false">SUM(J113:J116)</f>
        <v>10.71</v>
      </c>
      <c r="K117" s="60" t="n">
        <f aca="false">SUM(K113:K116)</f>
        <v>0.25</v>
      </c>
      <c r="L117" s="60" t="n">
        <f aca="false">SUM(L113:L116)</f>
        <v>0</v>
      </c>
      <c r="M117" s="60" t="n">
        <f aca="false">SUM(M113:M116)</f>
        <v>0</v>
      </c>
      <c r="N117" s="60" t="n">
        <f aca="false">SUM(N113:N116)</f>
        <v>25.02</v>
      </c>
      <c r="O117" s="60" t="n">
        <f aca="false">SUM(O113:O116)</f>
        <v>13.68</v>
      </c>
      <c r="P117" s="60" t="n">
        <f aca="false">SUM(P113:P116)</f>
        <v>0.1</v>
      </c>
      <c r="Q117" s="60" t="n">
        <f aca="false">SUM(Q113:Q116)</f>
        <v>0</v>
      </c>
      <c r="R117" s="60" t="n">
        <f aca="false">SUM(R113:R116)</f>
        <v>0</v>
      </c>
      <c r="S117" s="60" t="n">
        <f aca="false">SUM(S113:S116)</f>
        <v>1.42</v>
      </c>
      <c r="T117" s="60" t="n">
        <f aca="false">SUM(T113:T116)</f>
        <v>4.03</v>
      </c>
      <c r="U117" s="60" t="n">
        <f aca="false">SUM(U113:U116)</f>
        <v>526.06</v>
      </c>
      <c r="V117" s="60" t="n">
        <f aca="false">SUM(V113:V116)</f>
        <v>385.12</v>
      </c>
      <c r="W117" s="60" t="n">
        <f aca="false">SUM(W113:W116)</f>
        <v>258.29</v>
      </c>
      <c r="X117" s="60" t="n">
        <f aca="false">SUM(X113:X116)</f>
        <v>35.66</v>
      </c>
      <c r="Y117" s="60" t="n">
        <f aca="false">SUM(Y113:Y116)</f>
        <v>342.44</v>
      </c>
      <c r="Z117" s="60" t="n">
        <f aca="false">SUM(Z113:Z116)</f>
        <v>2.69</v>
      </c>
      <c r="AA117" s="60" t="n">
        <f aca="false">SUM(AA113:AA116)</f>
        <v>213.63</v>
      </c>
      <c r="AB117" s="60" t="n">
        <f aca="false">SUM(AB113:AB116)</f>
        <v>84.73</v>
      </c>
      <c r="AC117" s="60" t="n">
        <f aca="false">SUM(AC113:AC116)</f>
        <v>365.5</v>
      </c>
      <c r="AD117" s="60" t="n">
        <f aca="false">SUM(AD113:AD116)</f>
        <v>0.79</v>
      </c>
      <c r="AE117" s="60" t="n">
        <f aca="false">SUM(AE113:AE116)</f>
        <v>0.11</v>
      </c>
      <c r="AF117" s="60" t="n">
        <f aca="false">SUM(AF113:AF116)</f>
        <v>0.65</v>
      </c>
      <c r="AG117" s="60" t="n">
        <f aca="false">SUM(AG113:AG116)</f>
        <v>0.47</v>
      </c>
      <c r="AH117" s="60" t="n">
        <f aca="false">SUM(AH113:AH116)</f>
        <v>5.9</v>
      </c>
      <c r="AI117" s="60" t="n">
        <f aca="false">SUM(AI113:AI116)</f>
        <v>0.96</v>
      </c>
      <c r="AJ117" s="60" t="n">
        <f aca="false">SUM(AJ113:AJ116)</f>
        <v>0</v>
      </c>
      <c r="AK117" s="60" t="n">
        <f aca="false">SUM(AK113:AK116)</f>
        <v>1383.65</v>
      </c>
      <c r="AL117" s="60" t="n">
        <f aca="false">SUM(AL113:AL116)</f>
        <v>1172.86</v>
      </c>
      <c r="AM117" s="60" t="n">
        <f aca="false">SUM(AM113:AM116)</f>
        <v>1973.53</v>
      </c>
      <c r="AN117" s="60" t="n">
        <f aca="false">SUM(AN113:AN116)</f>
        <v>1580.22</v>
      </c>
      <c r="AO117" s="60" t="n">
        <f aca="false">SUM(AO113:AO116)</f>
        <v>652.67</v>
      </c>
      <c r="AP117" s="60" t="n">
        <f aca="false">SUM(AP113:AP116)</f>
        <v>1030.56</v>
      </c>
      <c r="AQ117" s="60" t="n">
        <f aca="false">SUM(AQ113:AQ116)</f>
        <v>349.73</v>
      </c>
      <c r="AR117" s="60" t="n">
        <f aca="false">SUM(AR113:AR116)</f>
        <v>1140.44</v>
      </c>
      <c r="AS117" s="60" t="n">
        <f aca="false">SUM(AS113:AS116)</f>
        <v>1022.03</v>
      </c>
      <c r="AT117" s="60" t="n">
        <f aca="false">SUM(AT113:AT116)</f>
        <v>1146.51</v>
      </c>
      <c r="AU117" s="60" t="n">
        <f aca="false">SUM(AU113:AU116)</f>
        <v>1813.31</v>
      </c>
      <c r="AV117" s="60" t="n">
        <f aca="false">SUM(AV113:AV116)</f>
        <v>599.03</v>
      </c>
      <c r="AW117" s="60" t="n">
        <f aca="false">SUM(AW113:AW116)</f>
        <v>630.79</v>
      </c>
      <c r="AX117" s="60" t="n">
        <f aca="false">SUM(AX113:AX116)</f>
        <v>3613.84</v>
      </c>
      <c r="AY117" s="60" t="n">
        <f aca="false">SUM(AY113:AY116)</f>
        <v>14.81</v>
      </c>
      <c r="AZ117" s="60" t="n">
        <f aca="false">SUM(AZ113:AZ116)</f>
        <v>1267.7</v>
      </c>
      <c r="BA117" s="60" t="n">
        <f aca="false">SUM(BA113:BA116)</f>
        <v>1420.01</v>
      </c>
      <c r="BB117" s="60" t="n">
        <f aca="false">SUM(BB113:BB116)</f>
        <v>938.37</v>
      </c>
      <c r="BC117" s="60" t="n">
        <f aca="false">SUM(BC113:BC116)</f>
        <v>428.39</v>
      </c>
      <c r="BD117" s="60" t="n">
        <f aca="false">SUM(BD113:BD116)</f>
        <v>0.4</v>
      </c>
      <c r="BE117" s="60" t="n">
        <f aca="false">SUM(BE113:BE116)</f>
        <v>0.21</v>
      </c>
      <c r="BF117" s="60" t="n">
        <f aca="false">SUM(BF113:BF116)</f>
        <v>0.12</v>
      </c>
      <c r="BG117" s="60" t="n">
        <f aca="false">SUM(BG113:BG116)</f>
        <v>0.25</v>
      </c>
      <c r="BH117" s="60" t="n">
        <f aca="false">SUM(BH113:BH116)</f>
        <v>0.28</v>
      </c>
      <c r="BI117" s="60" t="n">
        <f aca="false">SUM(BI113:BI116)</f>
        <v>1.36</v>
      </c>
      <c r="BJ117" s="60" t="n">
        <f aca="false">SUM(BJ113:BJ116)</f>
        <v>0.04</v>
      </c>
      <c r="BK117" s="60" t="n">
        <f aca="false">SUM(BK113:BK116)</f>
        <v>2.94</v>
      </c>
      <c r="BL117" s="60" t="n">
        <f aca="false">SUM(BL113:BL116)</f>
        <v>0.03</v>
      </c>
      <c r="BM117" s="60" t="n">
        <f aca="false">SUM(BM113:BM116)</f>
        <v>1.08</v>
      </c>
      <c r="BN117" s="60" t="n">
        <f aca="false">SUM(BN113:BN116)</f>
        <v>0.05</v>
      </c>
      <c r="BO117" s="60" t="n">
        <f aca="false">SUM(BO113:BO116)</f>
        <v>0</v>
      </c>
      <c r="BP117" s="60" t="n">
        <f aca="false">SUM(BP113:BP116)</f>
        <v>0</v>
      </c>
      <c r="BQ117" s="60" t="n">
        <f aca="false">SUM(BQ113:BQ116)</f>
        <v>0.2</v>
      </c>
      <c r="BR117" s="60" t="n">
        <f aca="false">SUM(BR113:BR116)</f>
        <v>0.33</v>
      </c>
      <c r="BS117" s="60" t="n">
        <f aca="false">SUM(BS113:BS116)</f>
        <v>2.69</v>
      </c>
      <c r="BT117" s="60" t="n">
        <f aca="false">SUM(BT113:BT116)</f>
        <v>0.01</v>
      </c>
      <c r="BU117" s="60" t="n">
        <f aca="false">SUM(BU113:BU116)</f>
        <v>0</v>
      </c>
      <c r="BV117" s="60" t="n">
        <f aca="false">SUM(BV113:BV116)</f>
        <v>0.21</v>
      </c>
      <c r="BW117" s="60" t="n">
        <f aca="false">SUM(BW113:BW116)</f>
        <v>0.05</v>
      </c>
      <c r="BX117" s="60" t="n">
        <f aca="false">SUM(BX113:BX116)</f>
        <v>0.1</v>
      </c>
      <c r="BY117" s="60" t="n">
        <f aca="false">SUM(BY113:BY116)</f>
        <v>0</v>
      </c>
      <c r="BZ117" s="60" t="n">
        <f aca="false">SUM(BZ113:BZ116)</f>
        <v>0</v>
      </c>
      <c r="CA117" s="60" t="n">
        <f aca="false">SUM(CA113:CA116)</f>
        <v>0</v>
      </c>
      <c r="CB117" s="60" t="n">
        <f aca="false">SUM(CB113:CB116)</f>
        <v>442.6</v>
      </c>
      <c r="CC117" s="60" t="n">
        <f aca="false">SUM(CC113:CC116)</f>
        <v>0</v>
      </c>
      <c r="CD117" s="60" t="n">
        <f aca="false">SUM(CD113:CD116)</f>
        <v>0</v>
      </c>
      <c r="CE117" s="60" t="n">
        <f aca="false">SUM(CE113:CE116)</f>
        <v>227.75</v>
      </c>
      <c r="CF117" s="60" t="n">
        <f aca="false">SUM(CF113:CF116)</f>
        <v>0</v>
      </c>
      <c r="CG117" s="60" t="n">
        <f aca="false">SUM(CG113:CG116)</f>
        <v>74.81</v>
      </c>
      <c r="CH117" s="60" t="n">
        <f aca="false">SUM(CH113:CH116)</f>
        <v>52.71</v>
      </c>
      <c r="CI117" s="60" t="n">
        <f aca="false">SUM(CI113:CI116)</f>
        <v>63.76</v>
      </c>
      <c r="CJ117" s="60" t="n">
        <f aca="false">SUM(CJ113:CJ116)</f>
        <v>9013.15</v>
      </c>
      <c r="CK117" s="60" t="n">
        <f aca="false">SUM(CK113:CK116)</f>
        <v>5421.56</v>
      </c>
      <c r="CL117" s="60" t="n">
        <f aca="false">SUM(CL113:CL116)</f>
        <v>7217.35</v>
      </c>
      <c r="CM117" s="60" t="n">
        <f aca="false">SUM(CM113:CM116)</f>
        <v>69.08</v>
      </c>
      <c r="CN117" s="60" t="n">
        <f aca="false">SUM(CN113:CN116)</f>
        <v>43.11</v>
      </c>
      <c r="CO117" s="60" t="n">
        <f aca="false">SUM(CO113:CO116)</f>
        <v>56.09</v>
      </c>
      <c r="CP117" s="60" t="n">
        <f aca="false">SUM(CP113:CP116)</f>
        <v>15</v>
      </c>
      <c r="CQ117" s="60" t="n">
        <f aca="false">SUM(CQ113:CQ116)</f>
        <v>0.75</v>
      </c>
    </row>
    <row r="118" customFormat="false" ht="14.4" hidden="false" customHeight="false" outlineLevel="0" collapsed="false">
      <c r="A118" s="33" t="str">
        <f aca="false">" 245/1"</f>
        <v> 245/1</v>
      </c>
      <c r="B118" s="38" t="s">
        <v>122</v>
      </c>
      <c r="C118" s="35" t="str">
        <f aca="false">"40"</f>
        <v>40</v>
      </c>
      <c r="D118" s="35" t="n">
        <v>0.42</v>
      </c>
      <c r="E118" s="35" t="n">
        <v>0</v>
      </c>
      <c r="F118" s="35" t="n">
        <v>0.36</v>
      </c>
      <c r="G118" s="35" t="n">
        <v>0.41</v>
      </c>
      <c r="H118" s="35" t="n">
        <v>1.92</v>
      </c>
      <c r="I118" s="36" t="n">
        <v>12.328709</v>
      </c>
      <c r="V118" s="5" t="n">
        <v>0</v>
      </c>
      <c r="W118" s="5" t="n">
        <v>0</v>
      </c>
      <c r="X118" s="5" t="n">
        <v>0</v>
      </c>
      <c r="Y118" s="5" t="n">
        <v>0</v>
      </c>
      <c r="Z118" s="5" t="n">
        <v>0</v>
      </c>
      <c r="AA118" s="5" t="n">
        <v>0</v>
      </c>
      <c r="AB118" s="5" t="n">
        <v>0</v>
      </c>
      <c r="AC118" s="5" t="n">
        <v>175</v>
      </c>
      <c r="AD118" s="5" t="n">
        <v>0</v>
      </c>
      <c r="AE118" s="5" t="n">
        <v>0.3</v>
      </c>
      <c r="AF118" s="5" t="n">
        <v>0.35</v>
      </c>
      <c r="AI118" s="5" t="n">
        <v>15</v>
      </c>
      <c r="CI118" s="6" t="n">
        <v>0</v>
      </c>
      <c r="CL118" s="6" t="n">
        <v>0</v>
      </c>
      <c r="CO118" s="6" t="n">
        <v>0</v>
      </c>
    </row>
    <row r="119" customFormat="false" ht="14.4" hidden="false" customHeight="false" outlineLevel="0" collapsed="false">
      <c r="A119" s="33" t="s">
        <v>206</v>
      </c>
      <c r="B119" s="38" t="s">
        <v>207</v>
      </c>
      <c r="C119" s="35" t="str">
        <f aca="false">"200"</f>
        <v>200</v>
      </c>
      <c r="D119" s="35" t="n">
        <v>2.56</v>
      </c>
      <c r="E119" s="35" t="n">
        <v>0</v>
      </c>
      <c r="F119" s="35" t="n">
        <v>1.96</v>
      </c>
      <c r="G119" s="35" t="n">
        <v>1.96</v>
      </c>
      <c r="H119" s="35" t="n">
        <v>18.88</v>
      </c>
      <c r="I119" s="36" t="n">
        <v>101.9141286</v>
      </c>
      <c r="V119" s="5" t="n">
        <f aca="false">V117-V118</f>
        <v>385.12</v>
      </c>
      <c r="W119" s="5" t="n">
        <f aca="false">W117-W118</f>
        <v>258.29</v>
      </c>
      <c r="X119" s="5" t="n">
        <f aca="false">X117-X118</f>
        <v>35.66</v>
      </c>
      <c r="Y119" s="5" t="n">
        <f aca="false">Y117-Y118</f>
        <v>342.44</v>
      </c>
      <c r="Z119" s="5" t="n">
        <f aca="false">Z117-Z118</f>
        <v>2.69</v>
      </c>
      <c r="AA119" s="5" t="n">
        <f aca="false">AA117-AA118</f>
        <v>213.63</v>
      </c>
      <c r="AB119" s="5" t="n">
        <f aca="false">AB117-AB118</f>
        <v>84.73</v>
      </c>
      <c r="AC119" s="5" t="n">
        <f aca="false">AC117-AC118</f>
        <v>190.5</v>
      </c>
      <c r="AD119" s="5" t="n">
        <f aca="false">AD117-AD118</f>
        <v>0.79</v>
      </c>
      <c r="AE119" s="5" t="n">
        <f aca="false">AE117-AE118</f>
        <v>-0.19</v>
      </c>
      <c r="AF119" s="5" t="n">
        <f aca="false">AF117-AF118</f>
        <v>0.3</v>
      </c>
      <c r="AI119" s="5" t="n">
        <f aca="false">AI117-AI118</f>
        <v>-14.04</v>
      </c>
      <c r="CI119" s="6" t="n">
        <f aca="false">CI117-CI118</f>
        <v>63.76</v>
      </c>
      <c r="CL119" s="6" t="n">
        <f aca="false">CL117-CL118</f>
        <v>7217.35</v>
      </c>
      <c r="CO119" s="6" t="n">
        <f aca="false">CO117-CO118</f>
        <v>56.09</v>
      </c>
    </row>
    <row r="120" customFormat="false" ht="14.4" hidden="false" customHeight="false" outlineLevel="0" collapsed="false">
      <c r="A120" s="33" t="s">
        <v>208</v>
      </c>
      <c r="B120" s="38" t="s">
        <v>209</v>
      </c>
      <c r="C120" s="35" t="str">
        <f aca="false">"100"</f>
        <v>100</v>
      </c>
      <c r="D120" s="35" t="n">
        <v>11.21</v>
      </c>
      <c r="E120" s="35" t="n">
        <v>12.2</v>
      </c>
      <c r="F120" s="35" t="n">
        <v>16.91</v>
      </c>
      <c r="G120" s="35" t="n">
        <v>2.23</v>
      </c>
      <c r="H120" s="35" t="n">
        <v>11.4</v>
      </c>
      <c r="I120" s="36" t="n">
        <v>316.71</v>
      </c>
    </row>
    <row r="121" customFormat="false" ht="14.4" hidden="false" customHeight="false" outlineLevel="0" collapsed="false">
      <c r="A121" s="33" t="s">
        <v>145</v>
      </c>
      <c r="B121" s="38" t="s">
        <v>210</v>
      </c>
      <c r="C121" s="35" t="str">
        <f aca="false">"150"</f>
        <v>150</v>
      </c>
      <c r="D121" s="35" t="n">
        <v>4.32</v>
      </c>
      <c r="E121" s="35" t="n">
        <v>0.03</v>
      </c>
      <c r="F121" s="35" t="n">
        <v>4.87</v>
      </c>
      <c r="G121" s="35" t="n">
        <v>1.2</v>
      </c>
      <c r="H121" s="35" t="n">
        <v>22.53</v>
      </c>
      <c r="I121" s="36" t="n">
        <v>145.4862618</v>
      </c>
    </row>
    <row r="122" customFormat="false" ht="14.4" hidden="false" customHeight="false" outlineLevel="0" collapsed="false">
      <c r="A122" s="33" t="s">
        <v>211</v>
      </c>
      <c r="B122" s="38" t="s">
        <v>212</v>
      </c>
      <c r="C122" s="35" t="str">
        <f aca="false">"200"</f>
        <v>200</v>
      </c>
      <c r="D122" s="35" t="n">
        <v>0</v>
      </c>
      <c r="E122" s="35" t="n">
        <v>0</v>
      </c>
      <c r="F122" s="35" t="n">
        <v>0</v>
      </c>
      <c r="G122" s="35" t="n">
        <v>0</v>
      </c>
      <c r="H122" s="35" t="n">
        <v>18.95</v>
      </c>
      <c r="I122" s="36" t="n">
        <v>70.7104</v>
      </c>
    </row>
    <row r="123" customFormat="false" ht="14.4" hidden="false" customHeight="false" outlineLevel="0" collapsed="false">
      <c r="A123" s="33" t="str">
        <f aca="false">""</f>
        <v/>
      </c>
      <c r="B123" s="38" t="s">
        <v>130</v>
      </c>
      <c r="C123" s="35" t="str">
        <f aca="false">"30"</f>
        <v>30</v>
      </c>
      <c r="D123" s="35" t="n">
        <v>2.7</v>
      </c>
      <c r="E123" s="35" t="n">
        <v>0</v>
      </c>
      <c r="F123" s="35" t="n">
        <v>0.9</v>
      </c>
      <c r="G123" s="35" t="n">
        <v>0</v>
      </c>
      <c r="H123" s="35" t="n">
        <v>16.14</v>
      </c>
      <c r="I123" s="36" t="n">
        <v>80.295</v>
      </c>
    </row>
    <row r="124" customFormat="false" ht="14.4" hidden="false" customHeight="false" outlineLevel="0" collapsed="false">
      <c r="A124" s="33" t="str">
        <f aca="false">"-"</f>
        <v>-</v>
      </c>
      <c r="B124" s="38" t="s">
        <v>109</v>
      </c>
      <c r="C124" s="35" t="str">
        <f aca="false">"30"</f>
        <v>30</v>
      </c>
      <c r="D124" s="35" t="n">
        <v>1.98</v>
      </c>
      <c r="E124" s="35" t="n">
        <v>0</v>
      </c>
      <c r="F124" s="35" t="n">
        <v>0.36</v>
      </c>
      <c r="G124" s="35" t="n">
        <v>0.36</v>
      </c>
      <c r="H124" s="35" t="n">
        <v>12.51</v>
      </c>
      <c r="I124" s="36" t="n">
        <v>58.014</v>
      </c>
      <c r="J124" s="40" t="n">
        <v>3.13</v>
      </c>
      <c r="K124" s="41" t="n">
        <v>0.05</v>
      </c>
      <c r="L124" s="41" t="n">
        <v>0</v>
      </c>
      <c r="M124" s="41" t="n">
        <v>0</v>
      </c>
      <c r="N124" s="41" t="n">
        <v>1.66</v>
      </c>
      <c r="O124" s="41" t="n">
        <v>2.13</v>
      </c>
      <c r="P124" s="41" t="n">
        <v>0.11</v>
      </c>
      <c r="Q124" s="41" t="n">
        <v>0</v>
      </c>
      <c r="R124" s="41" t="n">
        <v>0</v>
      </c>
      <c r="S124" s="41" t="n">
        <v>0.03</v>
      </c>
      <c r="T124" s="41" t="n">
        <v>1.79</v>
      </c>
      <c r="U124" s="41" t="n">
        <v>134.54</v>
      </c>
      <c r="V124" s="41" t="n">
        <v>162.72</v>
      </c>
      <c r="W124" s="41" t="n">
        <v>56.56</v>
      </c>
      <c r="X124" s="41" t="n">
        <v>16.58</v>
      </c>
      <c r="Y124" s="41" t="n">
        <v>154.65</v>
      </c>
      <c r="Z124" s="41" t="n">
        <v>0.78</v>
      </c>
      <c r="AA124" s="41" t="n">
        <v>64.16</v>
      </c>
      <c r="AB124" s="41" t="n">
        <v>17.05</v>
      </c>
      <c r="AC124" s="41" t="n">
        <v>77.29</v>
      </c>
      <c r="AD124" s="41" t="n">
        <v>1.5</v>
      </c>
      <c r="AE124" s="41" t="n">
        <v>0.11</v>
      </c>
      <c r="AF124" s="41" t="n">
        <v>0.18</v>
      </c>
      <c r="AG124" s="41" t="n">
        <v>2.81</v>
      </c>
      <c r="AH124" s="41" t="n">
        <v>8.11</v>
      </c>
      <c r="AI124" s="41" t="n">
        <v>0.3</v>
      </c>
      <c r="AJ124" s="42" t="n">
        <v>0</v>
      </c>
      <c r="AK124" s="42" t="n">
        <v>1102.03</v>
      </c>
      <c r="AL124" s="42" t="n">
        <v>854.7</v>
      </c>
      <c r="AM124" s="42" t="n">
        <v>1555.56</v>
      </c>
      <c r="AN124" s="42" t="n">
        <v>1734.66</v>
      </c>
      <c r="AO124" s="42" t="n">
        <v>497.22</v>
      </c>
      <c r="AP124" s="42" t="n">
        <v>991.89</v>
      </c>
      <c r="AQ124" s="42" t="n">
        <v>206.68</v>
      </c>
      <c r="AR124" s="42" t="n">
        <v>137.74</v>
      </c>
      <c r="AS124" s="42" t="n">
        <v>94.91</v>
      </c>
      <c r="AT124" s="42" t="n">
        <v>105.92</v>
      </c>
      <c r="AU124" s="42" t="n">
        <v>157.28</v>
      </c>
      <c r="AV124" s="42" t="n">
        <v>721.93</v>
      </c>
      <c r="AW124" s="42" t="n">
        <v>60.33</v>
      </c>
      <c r="AX124" s="42" t="n">
        <v>305.29</v>
      </c>
      <c r="AY124" s="42" t="n">
        <v>1.66</v>
      </c>
      <c r="AZ124" s="42" t="n">
        <v>76.93</v>
      </c>
      <c r="BA124" s="42" t="n">
        <v>126.24</v>
      </c>
      <c r="BB124" s="42" t="n">
        <v>121.45</v>
      </c>
      <c r="BC124" s="42" t="n">
        <v>49.05</v>
      </c>
      <c r="BD124" s="42" t="n">
        <v>0.06</v>
      </c>
      <c r="BE124" s="42" t="n">
        <v>0.03</v>
      </c>
      <c r="BF124" s="42" t="n">
        <v>0.01</v>
      </c>
      <c r="BG124" s="42" t="n">
        <v>0.03</v>
      </c>
      <c r="BH124" s="42" t="n">
        <v>0.04</v>
      </c>
      <c r="BI124" s="42" t="n">
        <v>0.16</v>
      </c>
      <c r="BJ124" s="42" t="n">
        <v>0</v>
      </c>
      <c r="BK124" s="42" t="n">
        <v>0.46</v>
      </c>
      <c r="BL124" s="42" t="n">
        <v>0</v>
      </c>
      <c r="BM124" s="42" t="n">
        <v>0.14</v>
      </c>
      <c r="BN124" s="42" t="n">
        <v>0</v>
      </c>
      <c r="BO124" s="42" t="n">
        <v>0</v>
      </c>
      <c r="BP124" s="42" t="n">
        <v>0</v>
      </c>
      <c r="BQ124" s="42" t="n">
        <v>0.03</v>
      </c>
      <c r="BR124" s="42" t="n">
        <v>0.05</v>
      </c>
      <c r="BS124" s="42" t="n">
        <v>0.37</v>
      </c>
      <c r="BT124" s="42" t="n">
        <v>0</v>
      </c>
      <c r="BU124" s="42" t="n">
        <v>0</v>
      </c>
      <c r="BV124" s="42" t="n">
        <v>0.03</v>
      </c>
      <c r="BW124" s="42" t="n">
        <v>0</v>
      </c>
      <c r="BX124" s="42" t="n">
        <v>0</v>
      </c>
      <c r="BY124" s="42" t="n">
        <v>0</v>
      </c>
      <c r="BZ124" s="42" t="n">
        <v>0</v>
      </c>
      <c r="CA124" s="42" t="n">
        <v>0</v>
      </c>
      <c r="CB124" s="42" t="n">
        <v>104.8</v>
      </c>
      <c r="CC124" s="43"/>
      <c r="CD124" s="43"/>
      <c r="CE124" s="42" t="n">
        <v>67</v>
      </c>
      <c r="CF124" s="42"/>
      <c r="CG124" s="42" t="n">
        <v>153.02</v>
      </c>
      <c r="CH124" s="42" t="n">
        <v>27.13</v>
      </c>
      <c r="CI124" s="42" t="n">
        <v>90.07</v>
      </c>
      <c r="CJ124" s="42" t="n">
        <v>1886.55</v>
      </c>
      <c r="CK124" s="42" t="n">
        <v>760.96</v>
      </c>
      <c r="CL124" s="42" t="n">
        <v>1323.76</v>
      </c>
      <c r="CM124" s="42" t="n">
        <v>26.07</v>
      </c>
      <c r="CN124" s="42" t="n">
        <v>13.83</v>
      </c>
      <c r="CO124" s="42" t="n">
        <v>19.98</v>
      </c>
      <c r="CP124" s="42" t="n">
        <v>0</v>
      </c>
      <c r="CQ124" s="42" t="n">
        <v>0.3</v>
      </c>
    </row>
    <row r="125" customFormat="false" ht="14.4" hidden="false" customHeight="false" outlineLevel="0" collapsed="false">
      <c r="A125" s="33"/>
      <c r="B125" s="48" t="s">
        <v>182</v>
      </c>
      <c r="C125" s="35"/>
      <c r="D125" s="50" t="n">
        <f aca="false">SUM(D118:D124)</f>
        <v>23.19</v>
      </c>
      <c r="E125" s="50" t="n">
        <f aca="false">SUM(E118:E124)</f>
        <v>12.23</v>
      </c>
      <c r="F125" s="50" t="n">
        <f aca="false">SUM(F118:F124)</f>
        <v>25.36</v>
      </c>
      <c r="G125" s="50" t="n">
        <f aca="false">SUM(G118:G124)</f>
        <v>6.16</v>
      </c>
      <c r="H125" s="50" t="n">
        <f aca="false">SUM(H118:H124)</f>
        <v>102.33</v>
      </c>
      <c r="I125" s="50" t="n">
        <f aca="false">SUM(I118:I124)</f>
        <v>785.4584994</v>
      </c>
      <c r="J125" s="40" t="n">
        <v>2.28</v>
      </c>
      <c r="K125" s="41" t="n">
        <v>0.08</v>
      </c>
      <c r="L125" s="41" t="n">
        <v>0</v>
      </c>
      <c r="M125" s="41" t="n">
        <v>0</v>
      </c>
      <c r="N125" s="41" t="n">
        <v>2.15</v>
      </c>
      <c r="O125" s="41" t="n">
        <v>18.23</v>
      </c>
      <c r="P125" s="41" t="n">
        <v>1.7</v>
      </c>
      <c r="Q125" s="41" t="n">
        <v>0</v>
      </c>
      <c r="R125" s="41" t="n">
        <v>0</v>
      </c>
      <c r="S125" s="41" t="n">
        <v>0.29</v>
      </c>
      <c r="T125" s="41" t="n">
        <v>1.89</v>
      </c>
      <c r="U125" s="41" t="n">
        <v>77.84</v>
      </c>
      <c r="V125" s="41" t="n">
        <v>636.26</v>
      </c>
      <c r="W125" s="41" t="n">
        <v>33.96</v>
      </c>
      <c r="X125" s="41" t="n">
        <v>30.35</v>
      </c>
      <c r="Y125" s="41" t="n">
        <v>86.82</v>
      </c>
      <c r="Z125" s="41" t="n">
        <v>1.12</v>
      </c>
      <c r="AA125" s="41" t="n">
        <v>18.75</v>
      </c>
      <c r="AB125" s="41" t="n">
        <v>34.11</v>
      </c>
      <c r="AC125" s="41" t="n">
        <v>25.05</v>
      </c>
      <c r="AD125" s="41" t="n">
        <v>0.17</v>
      </c>
      <c r="AE125" s="41" t="n">
        <v>0.12</v>
      </c>
      <c r="AF125" s="41" t="n">
        <v>0.1</v>
      </c>
      <c r="AG125" s="41" t="n">
        <v>1.33</v>
      </c>
      <c r="AH125" s="41" t="n">
        <v>2.59</v>
      </c>
      <c r="AI125" s="41" t="n">
        <v>5.45</v>
      </c>
      <c r="AJ125" s="42" t="n">
        <v>0</v>
      </c>
      <c r="AK125" s="42" t="n">
        <v>62.59</v>
      </c>
      <c r="AL125" s="42" t="n">
        <v>81.44</v>
      </c>
      <c r="AM125" s="42" t="n">
        <v>116</v>
      </c>
      <c r="AN125" s="42" t="n">
        <v>118.1</v>
      </c>
      <c r="AO125" s="42" t="n">
        <v>26.61</v>
      </c>
      <c r="AP125" s="42" t="n">
        <v>76.13</v>
      </c>
      <c r="AQ125" s="42" t="n">
        <v>34.84</v>
      </c>
      <c r="AR125" s="42" t="n">
        <v>80.09</v>
      </c>
      <c r="AS125" s="42" t="n">
        <v>75.67</v>
      </c>
      <c r="AT125" s="42" t="n">
        <v>206.13</v>
      </c>
      <c r="AU125" s="42" t="n">
        <v>91.81</v>
      </c>
      <c r="AV125" s="42" t="n">
        <v>19.2</v>
      </c>
      <c r="AW125" s="42" t="n">
        <v>53.44</v>
      </c>
      <c r="AX125" s="42" t="n">
        <v>287.21</v>
      </c>
      <c r="AY125" s="42" t="n">
        <v>0</v>
      </c>
      <c r="AZ125" s="42" t="n">
        <v>40.19</v>
      </c>
      <c r="BA125" s="42" t="n">
        <v>36.55</v>
      </c>
      <c r="BB125" s="42" t="n">
        <v>72.75</v>
      </c>
      <c r="BC125" s="42" t="n">
        <v>21.66</v>
      </c>
      <c r="BD125" s="42" t="n">
        <v>0.1</v>
      </c>
      <c r="BE125" s="42" t="n">
        <v>0.04</v>
      </c>
      <c r="BF125" s="42" t="n">
        <v>0.02</v>
      </c>
      <c r="BG125" s="42" t="n">
        <v>0.05</v>
      </c>
      <c r="BH125" s="42" t="n">
        <v>0.06</v>
      </c>
      <c r="BI125" s="42" t="n">
        <v>0.29</v>
      </c>
      <c r="BJ125" s="42" t="n">
        <v>0</v>
      </c>
      <c r="BK125" s="42" t="n">
        <v>0.88</v>
      </c>
      <c r="BL125" s="42" t="n">
        <v>0</v>
      </c>
      <c r="BM125" s="42" t="n">
        <v>0.26</v>
      </c>
      <c r="BN125" s="42" t="n">
        <v>0</v>
      </c>
      <c r="BO125" s="42" t="n">
        <v>0</v>
      </c>
      <c r="BP125" s="42" t="n">
        <v>0</v>
      </c>
      <c r="BQ125" s="42" t="n">
        <v>0.05</v>
      </c>
      <c r="BR125" s="42" t="n">
        <v>0.09</v>
      </c>
      <c r="BS125" s="42" t="n">
        <v>0.85</v>
      </c>
      <c r="BT125" s="42" t="n">
        <v>0</v>
      </c>
      <c r="BU125" s="42" t="n">
        <v>0</v>
      </c>
      <c r="BV125" s="42" t="n">
        <v>0.14</v>
      </c>
      <c r="BW125" s="42" t="n">
        <v>0</v>
      </c>
      <c r="BX125" s="42" t="n">
        <v>0</v>
      </c>
      <c r="BY125" s="42" t="n">
        <v>0</v>
      </c>
      <c r="BZ125" s="42" t="n">
        <v>0</v>
      </c>
      <c r="CA125" s="42" t="n">
        <v>0</v>
      </c>
      <c r="CB125" s="42" t="n">
        <v>123.62</v>
      </c>
      <c r="CC125" s="43"/>
      <c r="CD125" s="43"/>
      <c r="CE125" s="42" t="n">
        <v>24.43</v>
      </c>
      <c r="CF125" s="42"/>
      <c r="CG125" s="42" t="n">
        <v>17.59</v>
      </c>
      <c r="CH125" s="42" t="n">
        <v>11.66</v>
      </c>
      <c r="CI125" s="42" t="n">
        <v>14.63</v>
      </c>
      <c r="CJ125" s="42" t="n">
        <v>602.06</v>
      </c>
      <c r="CK125" s="42" t="n">
        <v>529.2</v>
      </c>
      <c r="CL125" s="42" t="n">
        <v>565.63</v>
      </c>
      <c r="CM125" s="42" t="n">
        <v>24.41</v>
      </c>
      <c r="CN125" s="42" t="n">
        <v>3.59</v>
      </c>
      <c r="CO125" s="42" t="n">
        <v>14</v>
      </c>
      <c r="CP125" s="42" t="n">
        <v>0</v>
      </c>
      <c r="CQ125" s="42" t="n">
        <v>0.23</v>
      </c>
    </row>
    <row r="126" customFormat="false" ht="14.4" hidden="true" customHeight="false" outlineLevel="0" collapsed="false">
      <c r="A126" s="28"/>
      <c r="B126" s="53" t="s">
        <v>112</v>
      </c>
      <c r="C126" s="30"/>
      <c r="D126" s="30" t="n">
        <v>26.95</v>
      </c>
      <c r="E126" s="30" t="n">
        <v>0</v>
      </c>
      <c r="F126" s="30" t="n">
        <v>27.65</v>
      </c>
      <c r="G126" s="30" t="n">
        <v>0</v>
      </c>
      <c r="H126" s="30" t="n">
        <v>117.25</v>
      </c>
      <c r="I126" s="31" t="n">
        <v>822.5</v>
      </c>
      <c r="J126" s="40" t="n">
        <v>0</v>
      </c>
      <c r="K126" s="41" t="n">
        <v>0</v>
      </c>
      <c r="L126" s="41" t="n">
        <v>0</v>
      </c>
      <c r="M126" s="41" t="n">
        <v>0</v>
      </c>
      <c r="N126" s="41" t="n">
        <v>9.8</v>
      </c>
      <c r="O126" s="41" t="n">
        <v>0</v>
      </c>
      <c r="P126" s="41" t="n">
        <v>0.04</v>
      </c>
      <c r="Q126" s="41" t="n">
        <v>0</v>
      </c>
      <c r="R126" s="41" t="n">
        <v>0</v>
      </c>
      <c r="S126" s="41" t="n">
        <v>0</v>
      </c>
      <c r="T126" s="41" t="n">
        <v>0.03</v>
      </c>
      <c r="U126" s="41" t="n">
        <v>0.1</v>
      </c>
      <c r="V126" s="41" t="n">
        <v>0.3</v>
      </c>
      <c r="W126" s="41" t="n">
        <v>0.29</v>
      </c>
      <c r="X126" s="41" t="n">
        <v>0</v>
      </c>
      <c r="Y126" s="41" t="n">
        <v>0</v>
      </c>
      <c r="Z126" s="41" t="n">
        <v>0.03</v>
      </c>
      <c r="AA126" s="41" t="n">
        <v>0</v>
      </c>
      <c r="AB126" s="41" t="n">
        <v>0</v>
      </c>
      <c r="AC126" s="41" t="n">
        <v>0</v>
      </c>
      <c r="AD126" s="41" t="n">
        <v>0</v>
      </c>
      <c r="AE126" s="41" t="n">
        <v>0</v>
      </c>
      <c r="AF126" s="41" t="n">
        <v>0</v>
      </c>
      <c r="AG126" s="41" t="n">
        <v>0</v>
      </c>
      <c r="AH126" s="41" t="n">
        <v>0</v>
      </c>
      <c r="AI126" s="41" t="n">
        <v>0</v>
      </c>
      <c r="AJ126" s="42" t="n">
        <v>0</v>
      </c>
      <c r="AK126" s="42" t="n">
        <v>0</v>
      </c>
      <c r="AL126" s="42" t="n">
        <v>0</v>
      </c>
      <c r="AM126" s="42" t="n">
        <v>0</v>
      </c>
      <c r="AN126" s="42" t="n">
        <v>0</v>
      </c>
      <c r="AO126" s="42" t="n">
        <v>0</v>
      </c>
      <c r="AP126" s="42" t="n">
        <v>0</v>
      </c>
      <c r="AQ126" s="42" t="n">
        <v>0</v>
      </c>
      <c r="AR126" s="42" t="n">
        <v>0</v>
      </c>
      <c r="AS126" s="42" t="n">
        <v>0</v>
      </c>
      <c r="AT126" s="42" t="n">
        <v>0</v>
      </c>
      <c r="AU126" s="42" t="n">
        <v>0</v>
      </c>
      <c r="AV126" s="42" t="n">
        <v>0</v>
      </c>
      <c r="AW126" s="42" t="n">
        <v>0</v>
      </c>
      <c r="AX126" s="42" t="n">
        <v>0</v>
      </c>
      <c r="AY126" s="42" t="n">
        <v>0</v>
      </c>
      <c r="AZ126" s="42" t="n">
        <v>0</v>
      </c>
      <c r="BA126" s="42" t="n">
        <v>0</v>
      </c>
      <c r="BB126" s="42" t="n">
        <v>0</v>
      </c>
      <c r="BC126" s="42" t="n">
        <v>0</v>
      </c>
      <c r="BD126" s="42" t="n">
        <v>0</v>
      </c>
      <c r="BE126" s="42" t="n">
        <v>0</v>
      </c>
      <c r="BF126" s="42" t="n">
        <v>0</v>
      </c>
      <c r="BG126" s="42" t="n">
        <v>0</v>
      </c>
      <c r="BH126" s="42" t="n">
        <v>0</v>
      </c>
      <c r="BI126" s="42" t="n">
        <v>0</v>
      </c>
      <c r="BJ126" s="42" t="n">
        <v>0</v>
      </c>
      <c r="BK126" s="42" t="n">
        <v>0</v>
      </c>
      <c r="BL126" s="42" t="n">
        <v>0</v>
      </c>
      <c r="BM126" s="42" t="n">
        <v>0</v>
      </c>
      <c r="BN126" s="42" t="n">
        <v>0</v>
      </c>
      <c r="BO126" s="42" t="n">
        <v>0</v>
      </c>
      <c r="BP126" s="42" t="n">
        <v>0</v>
      </c>
      <c r="BQ126" s="42" t="n">
        <v>0</v>
      </c>
      <c r="BR126" s="42" t="n">
        <v>0</v>
      </c>
      <c r="BS126" s="42" t="n">
        <v>0</v>
      </c>
      <c r="BT126" s="42" t="n">
        <v>0</v>
      </c>
      <c r="BU126" s="42" t="n">
        <v>0</v>
      </c>
      <c r="BV126" s="42" t="n">
        <v>0</v>
      </c>
      <c r="BW126" s="42" t="n">
        <v>0</v>
      </c>
      <c r="BX126" s="42" t="n">
        <v>0</v>
      </c>
      <c r="BY126" s="42" t="n">
        <v>0</v>
      </c>
      <c r="BZ126" s="42" t="n">
        <v>0</v>
      </c>
      <c r="CA126" s="42" t="n">
        <v>0</v>
      </c>
      <c r="CB126" s="42" t="n">
        <v>200.04</v>
      </c>
      <c r="CC126" s="43"/>
      <c r="CD126" s="43"/>
      <c r="CE126" s="42" t="n">
        <v>0</v>
      </c>
      <c r="CF126" s="42"/>
      <c r="CG126" s="42" t="n">
        <v>4.21</v>
      </c>
      <c r="CH126" s="42" t="n">
        <v>4.21</v>
      </c>
      <c r="CI126" s="42" t="n">
        <v>4.21</v>
      </c>
      <c r="CJ126" s="42" t="n">
        <v>497.96</v>
      </c>
      <c r="CK126" s="42" t="n">
        <v>192.28</v>
      </c>
      <c r="CL126" s="42" t="n">
        <v>345.12</v>
      </c>
      <c r="CM126" s="42" t="n">
        <v>44.51</v>
      </c>
      <c r="CN126" s="42" t="n">
        <v>26.48</v>
      </c>
      <c r="CO126" s="42" t="n">
        <v>35.49</v>
      </c>
      <c r="CP126" s="42" t="n">
        <v>10</v>
      </c>
      <c r="CQ126" s="42" t="n">
        <v>0</v>
      </c>
    </row>
    <row r="127" customFormat="false" ht="14.4" hidden="true" customHeight="false" outlineLevel="0" collapsed="false">
      <c r="A127" s="28"/>
      <c r="B127" s="53" t="s">
        <v>113</v>
      </c>
      <c r="C127" s="30"/>
      <c r="D127" s="30" t="n">
        <f aca="false">D125-D126</f>
        <v>-3.76</v>
      </c>
      <c r="E127" s="30" t="n">
        <f aca="false">E125-E126</f>
        <v>12.23</v>
      </c>
      <c r="F127" s="30" t="n">
        <f aca="false">F125-F126</f>
        <v>-2.29</v>
      </c>
      <c r="G127" s="30" t="n">
        <f aca="false">G125-G126</f>
        <v>6.16</v>
      </c>
      <c r="H127" s="30" t="n">
        <f aca="false">H125-H126</f>
        <v>-14.92</v>
      </c>
      <c r="I127" s="31" t="n">
        <f aca="false">I125-I126</f>
        <v>-37.0415006000001</v>
      </c>
      <c r="J127" s="40" t="n">
        <v>0.05</v>
      </c>
      <c r="K127" s="41" t="n">
        <v>0</v>
      </c>
      <c r="L127" s="41" t="n">
        <v>0</v>
      </c>
      <c r="M127" s="41" t="n">
        <v>0</v>
      </c>
      <c r="N127" s="41" t="n">
        <v>0.3</v>
      </c>
      <c r="O127" s="41" t="n">
        <v>8.05</v>
      </c>
      <c r="P127" s="41" t="n">
        <v>2.08</v>
      </c>
      <c r="Q127" s="41" t="n">
        <v>0</v>
      </c>
      <c r="R127" s="41" t="n">
        <v>0</v>
      </c>
      <c r="S127" s="41" t="n">
        <v>0.25</v>
      </c>
      <c r="T127" s="41" t="n">
        <v>0.63</v>
      </c>
      <c r="U127" s="41" t="n">
        <v>152.5</v>
      </c>
      <c r="V127" s="41" t="n">
        <v>61.25</v>
      </c>
      <c r="W127" s="41" t="n">
        <v>8.75</v>
      </c>
      <c r="X127" s="41" t="n">
        <v>11.75</v>
      </c>
      <c r="Y127" s="41" t="n">
        <v>39.5</v>
      </c>
      <c r="Z127" s="41" t="n">
        <v>0.98</v>
      </c>
      <c r="AA127" s="41" t="n">
        <v>0</v>
      </c>
      <c r="AB127" s="41" t="n">
        <v>1.25</v>
      </c>
      <c r="AC127" s="41" t="n">
        <v>0.25</v>
      </c>
      <c r="AD127" s="41" t="n">
        <v>0.35</v>
      </c>
      <c r="AE127" s="41" t="n">
        <v>0.05</v>
      </c>
      <c r="AF127" s="41" t="n">
        <v>0.02</v>
      </c>
      <c r="AG127" s="41" t="n">
        <v>0.18</v>
      </c>
      <c r="AH127" s="41" t="n">
        <v>0.5</v>
      </c>
      <c r="AI127" s="41" t="n">
        <v>0</v>
      </c>
      <c r="AJ127" s="42" t="n">
        <v>0</v>
      </c>
      <c r="AK127" s="42" t="n">
        <v>80.5</v>
      </c>
      <c r="AL127" s="42" t="n">
        <v>62</v>
      </c>
      <c r="AM127" s="42" t="n">
        <v>106.75</v>
      </c>
      <c r="AN127" s="42" t="n">
        <v>55.75</v>
      </c>
      <c r="AO127" s="42" t="n">
        <v>23.25</v>
      </c>
      <c r="AP127" s="42" t="n">
        <v>49.5</v>
      </c>
      <c r="AQ127" s="42" t="n">
        <v>20</v>
      </c>
      <c r="AR127" s="42" t="n">
        <v>92.75</v>
      </c>
      <c r="AS127" s="42" t="n">
        <v>74.25</v>
      </c>
      <c r="AT127" s="42" t="n">
        <v>72.75</v>
      </c>
      <c r="AU127" s="42" t="n">
        <v>116</v>
      </c>
      <c r="AV127" s="42" t="n">
        <v>31</v>
      </c>
      <c r="AW127" s="42" t="n">
        <v>77.5</v>
      </c>
      <c r="AX127" s="42" t="n">
        <v>389.75</v>
      </c>
      <c r="AY127" s="42" t="n">
        <v>0</v>
      </c>
      <c r="AZ127" s="42" t="n">
        <v>131.5</v>
      </c>
      <c r="BA127" s="42" t="n">
        <v>72.75</v>
      </c>
      <c r="BB127" s="42" t="n">
        <v>45</v>
      </c>
      <c r="BC127" s="42" t="n">
        <v>32.5</v>
      </c>
      <c r="BD127" s="42" t="n">
        <v>0</v>
      </c>
      <c r="BE127" s="42" t="n">
        <v>0</v>
      </c>
      <c r="BF127" s="42" t="n">
        <v>0</v>
      </c>
      <c r="BG127" s="42" t="n">
        <v>0</v>
      </c>
      <c r="BH127" s="42" t="n">
        <v>0</v>
      </c>
      <c r="BI127" s="42" t="n">
        <v>0</v>
      </c>
      <c r="BJ127" s="42" t="n">
        <v>0</v>
      </c>
      <c r="BK127" s="42" t="n">
        <v>0.04</v>
      </c>
      <c r="BL127" s="42" t="n">
        <v>0</v>
      </c>
      <c r="BM127" s="42" t="n">
        <v>0</v>
      </c>
      <c r="BN127" s="42" t="n">
        <v>0.01</v>
      </c>
      <c r="BO127" s="42" t="n">
        <v>0</v>
      </c>
      <c r="BP127" s="42" t="n">
        <v>0</v>
      </c>
      <c r="BQ127" s="42" t="n">
        <v>0</v>
      </c>
      <c r="BR127" s="42" t="n">
        <v>0</v>
      </c>
      <c r="BS127" s="42" t="n">
        <v>0.03</v>
      </c>
      <c r="BT127" s="42" t="n">
        <v>0</v>
      </c>
      <c r="BU127" s="42" t="n">
        <v>0</v>
      </c>
      <c r="BV127" s="42" t="n">
        <v>0.12</v>
      </c>
      <c r="BW127" s="42" t="n">
        <v>0.02</v>
      </c>
      <c r="BX127" s="42" t="n">
        <v>0</v>
      </c>
      <c r="BY127" s="42" t="n">
        <v>0</v>
      </c>
      <c r="BZ127" s="42" t="n">
        <v>0</v>
      </c>
      <c r="CA127" s="42" t="n">
        <v>0</v>
      </c>
      <c r="CB127" s="42" t="n">
        <v>11.75</v>
      </c>
      <c r="CC127" s="43"/>
      <c r="CD127" s="43"/>
      <c r="CE127" s="42" t="n">
        <v>0.21</v>
      </c>
      <c r="CF127" s="42"/>
      <c r="CG127" s="42" t="n">
        <v>2.5</v>
      </c>
      <c r="CH127" s="42" t="n">
        <v>2.5</v>
      </c>
      <c r="CI127" s="42" t="n">
        <v>2.5</v>
      </c>
      <c r="CJ127" s="42" t="n">
        <v>475</v>
      </c>
      <c r="CK127" s="42" t="n">
        <v>183</v>
      </c>
      <c r="CL127" s="42" t="n">
        <v>329</v>
      </c>
      <c r="CM127" s="42" t="n">
        <v>4.75</v>
      </c>
      <c r="CN127" s="42" t="n">
        <v>3.95</v>
      </c>
      <c r="CO127" s="42" t="n">
        <v>4.35</v>
      </c>
      <c r="CP127" s="42" t="n">
        <v>0</v>
      </c>
      <c r="CQ127" s="42" t="n">
        <v>0</v>
      </c>
    </row>
    <row r="128" customFormat="false" ht="14.4" hidden="true" customHeight="false" outlineLevel="0" collapsed="false">
      <c r="A128" s="28"/>
      <c r="B128" s="53" t="s">
        <v>114</v>
      </c>
      <c r="C128" s="30"/>
      <c r="D128" s="30" t="n">
        <v>13</v>
      </c>
      <c r="E128" s="30"/>
      <c r="F128" s="30" t="n">
        <v>40</v>
      </c>
      <c r="G128" s="30"/>
      <c r="H128" s="30" t="n">
        <v>47</v>
      </c>
      <c r="I128" s="31"/>
      <c r="J128" s="44" t="n">
        <v>0</v>
      </c>
      <c r="K128" s="45" t="n">
        <v>0</v>
      </c>
      <c r="L128" s="45" t="n">
        <v>0</v>
      </c>
      <c r="M128" s="45" t="n">
        <v>0</v>
      </c>
      <c r="N128" s="45" t="n">
        <v>0.33</v>
      </c>
      <c r="O128" s="45" t="n">
        <v>13.68</v>
      </c>
      <c r="P128" s="45" t="n">
        <v>0.06</v>
      </c>
      <c r="Q128" s="45" t="n">
        <v>0</v>
      </c>
      <c r="R128" s="45" t="n">
        <v>0</v>
      </c>
      <c r="S128" s="45" t="n">
        <v>0</v>
      </c>
      <c r="T128" s="45" t="n">
        <v>0.54</v>
      </c>
      <c r="U128" s="45" t="n">
        <v>0</v>
      </c>
      <c r="V128" s="45" t="n">
        <v>0</v>
      </c>
      <c r="W128" s="45" t="n">
        <v>0</v>
      </c>
      <c r="X128" s="45" t="n">
        <v>0</v>
      </c>
      <c r="Y128" s="45" t="n">
        <v>0</v>
      </c>
      <c r="Z128" s="45" t="n">
        <v>0</v>
      </c>
      <c r="AA128" s="45" t="n">
        <v>0</v>
      </c>
      <c r="AB128" s="45" t="n">
        <v>0</v>
      </c>
      <c r="AC128" s="45" t="n">
        <v>0</v>
      </c>
      <c r="AD128" s="45" t="n">
        <v>0</v>
      </c>
      <c r="AE128" s="45" t="n">
        <v>0</v>
      </c>
      <c r="AF128" s="45" t="n">
        <v>0</v>
      </c>
      <c r="AG128" s="45" t="n">
        <v>0</v>
      </c>
      <c r="AH128" s="45" t="n">
        <v>0</v>
      </c>
      <c r="AI128" s="45" t="n">
        <v>0</v>
      </c>
      <c r="AJ128" s="27" t="n">
        <v>0</v>
      </c>
      <c r="AK128" s="27" t="n">
        <v>95.79</v>
      </c>
      <c r="AL128" s="27" t="n">
        <v>99.7</v>
      </c>
      <c r="AM128" s="27" t="n">
        <v>152.69</v>
      </c>
      <c r="AN128" s="27" t="n">
        <v>50.63</v>
      </c>
      <c r="AO128" s="27" t="n">
        <v>30.02</v>
      </c>
      <c r="AP128" s="27" t="n">
        <v>60.03</v>
      </c>
      <c r="AQ128" s="27" t="n">
        <v>22.71</v>
      </c>
      <c r="AR128" s="27" t="n">
        <v>108.58</v>
      </c>
      <c r="AS128" s="27" t="n">
        <v>67.34</v>
      </c>
      <c r="AT128" s="27" t="n">
        <v>93.96</v>
      </c>
      <c r="AU128" s="27" t="n">
        <v>77.52</v>
      </c>
      <c r="AV128" s="27" t="n">
        <v>40.72</v>
      </c>
      <c r="AW128" s="27" t="n">
        <v>72.04</v>
      </c>
      <c r="AX128" s="27" t="n">
        <v>602.39</v>
      </c>
      <c r="AY128" s="27" t="n">
        <v>0</v>
      </c>
      <c r="AZ128" s="27" t="n">
        <v>196.27</v>
      </c>
      <c r="BA128" s="27" t="n">
        <v>85.35</v>
      </c>
      <c r="BB128" s="27" t="n">
        <v>56.64</v>
      </c>
      <c r="BC128" s="27" t="n">
        <v>44.89</v>
      </c>
      <c r="BD128" s="27" t="n">
        <v>0</v>
      </c>
      <c r="BE128" s="27" t="n">
        <v>0</v>
      </c>
      <c r="BF128" s="27" t="n">
        <v>0</v>
      </c>
      <c r="BG128" s="27" t="n">
        <v>0</v>
      </c>
      <c r="BH128" s="27" t="n">
        <v>0</v>
      </c>
      <c r="BI128" s="27" t="n">
        <v>0</v>
      </c>
      <c r="BJ128" s="27" t="n">
        <v>0</v>
      </c>
      <c r="BK128" s="27" t="n">
        <v>0.02</v>
      </c>
      <c r="BL128" s="27" t="n">
        <v>0</v>
      </c>
      <c r="BM128" s="27" t="n">
        <v>0</v>
      </c>
      <c r="BN128" s="27" t="n">
        <v>0</v>
      </c>
      <c r="BO128" s="27" t="n">
        <v>0</v>
      </c>
      <c r="BP128" s="27" t="n">
        <v>0</v>
      </c>
      <c r="BQ128" s="27" t="n">
        <v>0</v>
      </c>
      <c r="BR128" s="27" t="n">
        <v>0</v>
      </c>
      <c r="BS128" s="27" t="n">
        <v>0.02</v>
      </c>
      <c r="BT128" s="27" t="n">
        <v>0</v>
      </c>
      <c r="BU128" s="27" t="n">
        <v>0</v>
      </c>
      <c r="BV128" s="27" t="n">
        <v>0.08</v>
      </c>
      <c r="BW128" s="27" t="n">
        <v>0</v>
      </c>
      <c r="BX128" s="27" t="n">
        <v>0</v>
      </c>
      <c r="BY128" s="27" t="n">
        <v>0</v>
      </c>
      <c r="BZ128" s="27" t="n">
        <v>0</v>
      </c>
      <c r="CA128" s="27" t="n">
        <v>0</v>
      </c>
      <c r="CB128" s="27" t="n">
        <v>11.73</v>
      </c>
      <c r="CC128" s="46"/>
      <c r="CD128" s="46"/>
      <c r="CE128" s="27" t="n">
        <v>0</v>
      </c>
      <c r="CF128" s="27"/>
      <c r="CG128" s="27" t="n">
        <v>0</v>
      </c>
      <c r="CH128" s="27" t="n">
        <v>0</v>
      </c>
      <c r="CI128" s="27" t="n">
        <v>0</v>
      </c>
      <c r="CJ128" s="27" t="n">
        <v>570</v>
      </c>
      <c r="CK128" s="27" t="n">
        <v>219.6</v>
      </c>
      <c r="CL128" s="27" t="n">
        <v>394.8</v>
      </c>
      <c r="CM128" s="27" t="n">
        <v>4.56</v>
      </c>
      <c r="CN128" s="27" t="n">
        <v>4.56</v>
      </c>
      <c r="CO128" s="27" t="n">
        <v>4.56</v>
      </c>
      <c r="CP128" s="27" t="n">
        <v>0</v>
      </c>
      <c r="CQ128" s="27" t="n">
        <v>0</v>
      </c>
    </row>
    <row r="129" customFormat="false" ht="14.4" hidden="false" customHeight="false" outlineLevel="0" collapsed="false">
      <c r="A129" s="28"/>
      <c r="B129" s="104" t="s">
        <v>235</v>
      </c>
      <c r="C129" s="30"/>
      <c r="D129" s="67" t="n">
        <f aca="false">D113+D125</f>
        <v>39.35</v>
      </c>
      <c r="E129" s="67" t="n">
        <f aca="false">E113+E125</f>
        <v>20.05</v>
      </c>
      <c r="F129" s="67" t="n">
        <f aca="false">F113+F125</f>
        <v>43.51</v>
      </c>
      <c r="G129" s="67" t="n">
        <f aca="false">G113+G125</f>
        <v>7.43</v>
      </c>
      <c r="H129" s="67" t="n">
        <f aca="false">H113+H125</f>
        <v>169.94</v>
      </c>
      <c r="I129" s="68" t="n">
        <f aca="false">I113+I125</f>
        <v>1256.0960314</v>
      </c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3"/>
      <c r="CD129" s="63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</row>
    <row r="130" customFormat="false" ht="14.4" hidden="false" customHeight="false" outlineLevel="0" collapsed="false">
      <c r="A130" s="28"/>
      <c r="B130" s="104"/>
      <c r="C130" s="30"/>
      <c r="D130" s="67"/>
      <c r="E130" s="67"/>
      <c r="F130" s="67"/>
      <c r="G130" s="67"/>
      <c r="H130" s="67"/>
      <c r="I130" s="68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3"/>
      <c r="CD130" s="63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</row>
    <row r="131" customFormat="false" ht="14.4" hidden="false" customHeight="false" outlineLevel="0" collapsed="false">
      <c r="A131" s="28"/>
      <c r="B131" s="104"/>
      <c r="C131" s="30"/>
      <c r="D131" s="67"/>
      <c r="E131" s="67"/>
      <c r="F131" s="67"/>
      <c r="G131" s="67"/>
      <c r="H131" s="67"/>
      <c r="I131" s="68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3"/>
      <c r="CD131" s="63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</row>
    <row r="132" customFormat="false" ht="14.4" hidden="false" customHeight="false" outlineLevel="0" collapsed="false">
      <c r="A132" s="28"/>
      <c r="B132" s="53"/>
      <c r="C132" s="30"/>
      <c r="D132" s="30"/>
      <c r="E132" s="30"/>
      <c r="F132" s="30"/>
      <c r="G132" s="30"/>
      <c r="H132" s="30"/>
      <c r="I132" s="31"/>
      <c r="V132" s="5" t="n">
        <v>0</v>
      </c>
      <c r="W132" s="5" t="n">
        <v>0</v>
      </c>
      <c r="X132" s="5" t="n">
        <v>0</v>
      </c>
      <c r="Y132" s="5" t="n">
        <v>0</v>
      </c>
      <c r="Z132" s="5" t="n">
        <v>0</v>
      </c>
      <c r="AA132" s="5" t="n">
        <v>0</v>
      </c>
      <c r="AB132" s="5" t="n">
        <v>0</v>
      </c>
      <c r="AC132" s="5" t="n">
        <v>175</v>
      </c>
      <c r="AD132" s="5" t="n">
        <v>0</v>
      </c>
      <c r="AE132" s="5" t="n">
        <v>0.3</v>
      </c>
      <c r="AF132" s="5" t="n">
        <v>0.35</v>
      </c>
      <c r="AI132" s="5" t="n">
        <v>15</v>
      </c>
      <c r="CI132" s="6" t="n">
        <v>0</v>
      </c>
      <c r="CL132" s="6" t="n">
        <v>0</v>
      </c>
      <c r="CO132" s="6" t="n">
        <v>0</v>
      </c>
    </row>
    <row r="133" customFormat="false" ht="14.4" hidden="false" customHeight="true" outlineLevel="0" collapsed="false">
      <c r="A133" s="28"/>
      <c r="B133" s="29" t="s">
        <v>144</v>
      </c>
      <c r="C133" s="54" t="s">
        <v>116</v>
      </c>
      <c r="D133" s="22" t="s">
        <v>117</v>
      </c>
      <c r="E133" s="22"/>
      <c r="F133" s="22" t="s">
        <v>118</v>
      </c>
      <c r="G133" s="22"/>
      <c r="H133" s="55" t="s">
        <v>119</v>
      </c>
      <c r="I133" s="55" t="s">
        <v>120</v>
      </c>
      <c r="V133" s="5" t="e">
        <f aca="false">#REF!-V132</f>
        <v>#REF!</v>
      </c>
      <c r="W133" s="5" t="e">
        <f aca="false">#REF!-W132</f>
        <v>#REF!</v>
      </c>
      <c r="X133" s="5" t="e">
        <f aca="false">#REF!-X132</f>
        <v>#REF!</v>
      </c>
      <c r="Y133" s="5" t="e">
        <f aca="false">#REF!-Y132</f>
        <v>#REF!</v>
      </c>
      <c r="Z133" s="5" t="e">
        <f aca="false">#REF!-Z132</f>
        <v>#REF!</v>
      </c>
      <c r="AA133" s="5" t="e">
        <f aca="false">#REF!-AA132</f>
        <v>#REF!</v>
      </c>
      <c r="AB133" s="5" t="e">
        <f aca="false">#REF!-AB132</f>
        <v>#REF!</v>
      </c>
      <c r="AC133" s="5" t="e">
        <f aca="false">#REF!-AC132</f>
        <v>#REF!</v>
      </c>
      <c r="AD133" s="5" t="e">
        <f aca="false">#REF!-AD132</f>
        <v>#REF!</v>
      </c>
      <c r="AE133" s="5" t="e">
        <f aca="false">#REF!-AE132</f>
        <v>#REF!</v>
      </c>
      <c r="AF133" s="5" t="e">
        <f aca="false">#REF!-AF132</f>
        <v>#REF!</v>
      </c>
      <c r="AI133" s="5" t="e">
        <f aca="false">#REF!-AI132</f>
        <v>#REF!</v>
      </c>
      <c r="CI133" s="6" t="e">
        <f aca="false">#REF!-CI132</f>
        <v>#REF!</v>
      </c>
      <c r="CL133" s="6" t="e">
        <f aca="false">#REF!-CL132</f>
        <v>#REF!</v>
      </c>
      <c r="CO133" s="6" t="e">
        <f aca="false">#REF!-CO132</f>
        <v>#REF!</v>
      </c>
    </row>
    <row r="134" customFormat="false" ht="14.4" hidden="false" customHeight="false" outlineLevel="0" collapsed="false">
      <c r="A134" s="33"/>
      <c r="B134" s="34" t="s">
        <v>100</v>
      </c>
      <c r="C134" s="35"/>
      <c r="D134" s="35"/>
      <c r="E134" s="35"/>
      <c r="F134" s="35"/>
      <c r="G134" s="35"/>
      <c r="H134" s="35"/>
      <c r="I134" s="36"/>
    </row>
    <row r="135" customFormat="false" ht="14.4" hidden="false" customHeight="false" outlineLevel="0" collapsed="false">
      <c r="A135" s="37" t="s">
        <v>101</v>
      </c>
      <c r="B135" s="38" t="s">
        <v>102</v>
      </c>
      <c r="C135" s="39" t="s">
        <v>103</v>
      </c>
      <c r="D135" s="35" t="n">
        <v>7.46</v>
      </c>
      <c r="E135" s="35" t="n">
        <v>4.68</v>
      </c>
      <c r="F135" s="35" t="n">
        <v>12.23</v>
      </c>
      <c r="G135" s="35" t="n">
        <v>0.33</v>
      </c>
      <c r="H135" s="35" t="n">
        <v>17.33</v>
      </c>
      <c r="I135" s="36" t="n">
        <v>211.69688</v>
      </c>
    </row>
    <row r="136" customFormat="false" ht="14.4" hidden="false" customHeight="false" outlineLevel="0" collapsed="false">
      <c r="A136" s="33" t="s">
        <v>145</v>
      </c>
      <c r="B136" s="38" t="s">
        <v>146</v>
      </c>
      <c r="C136" s="35" t="s">
        <v>106</v>
      </c>
      <c r="D136" s="35" t="n">
        <v>6.12</v>
      </c>
      <c r="E136" s="35" t="n">
        <v>2.41</v>
      </c>
      <c r="F136" s="35" t="n">
        <v>5.39</v>
      </c>
      <c r="G136" s="35" t="n">
        <v>0.53</v>
      </c>
      <c r="H136" s="35" t="n">
        <v>34.52</v>
      </c>
      <c r="I136" s="36" t="n">
        <v>206.1324118</v>
      </c>
      <c r="J136" s="51" t="e">
        <f aca="false">$J$14+$J$28+$J$41+$J$57+$J$69+#REF!+$J$92+$J$106+$J$117+#REF!</f>
        <v>#REF!</v>
      </c>
      <c r="K136" s="51" t="e">
        <f aca="false">$K$14+$K$28+$K$41+$K$57+$K$69+#REF!+$K$92+$K$106+$K$117+#REF!</f>
        <v>#REF!</v>
      </c>
      <c r="L136" s="51" t="e">
        <f aca="false">$L$14+$L$28+$L$41+$L$57+$L$69+#REF!+$L$92+$L$106+$L$117+#REF!</f>
        <v>#REF!</v>
      </c>
      <c r="M136" s="51" t="e">
        <f aca="false">$M$14+$M$28+$M$41+$M$57+$M$69+#REF!+$M$92+$M$106+$M$117+#REF!</f>
        <v>#REF!</v>
      </c>
      <c r="N136" s="51" t="e">
        <f aca="false">$N$14+$N$28+$N$41+$N$57+$N$69+#REF!+$N$92+$N$106+$N$117+#REF!</f>
        <v>#REF!</v>
      </c>
      <c r="O136" s="51" t="e">
        <f aca="false">$O$14+$O$28+$O$41+$O$57+$O$69+#REF!+$O$92+$O$106+$O$117+#REF!</f>
        <v>#REF!</v>
      </c>
      <c r="P136" s="51" t="e">
        <f aca="false">$P$14+$P$28+$P$41+$P$57+$P$69+#REF!+$P$92+$P$106+$P$117+#REF!</f>
        <v>#REF!</v>
      </c>
      <c r="Q136" s="51" t="e">
        <f aca="false">$Q$14+$Q$28+$Q$41+$Q$57+$Q$69+#REF!+$Q$92+$Q$106+$Q$117+#REF!</f>
        <v>#REF!</v>
      </c>
      <c r="R136" s="51" t="e">
        <f aca="false">$R$14+$R$28+$R$41+$R$57+$R$69+#REF!+$R$92+$R$106+$R$117+#REF!</f>
        <v>#REF!</v>
      </c>
      <c r="S136" s="51" t="e">
        <f aca="false">$S$14+$S$28+$S$41+$S$57+$S$69+#REF!+$S$92+$S$106+$S$117+#REF!</f>
        <v>#REF!</v>
      </c>
      <c r="T136" s="51" t="e">
        <f aca="false">$T$14+$T$28+$T$41+$T$57+$T$69+#REF!+$T$92+$T$106+$T$117+#REF!</f>
        <v>#REF!</v>
      </c>
      <c r="U136" s="51" t="e">
        <f aca="false">$U$14+$U$28+$U$41+$U$57+$U$69+#REF!+$U$92+$U$106+$U$117+#REF!</f>
        <v>#REF!</v>
      </c>
      <c r="V136" s="51" t="e">
        <f aca="false">$V$14+$V$28+$V$41+$V$57+$V$69+#REF!+$V$92+$V$106+$V$117+#REF!</f>
        <v>#REF!</v>
      </c>
      <c r="W136" s="51" t="e">
        <f aca="false">$W$14+$W$28+$W$41+$W$57+$W$69+#REF!+$W$92+$W$106+$W$117+#REF!</f>
        <v>#REF!</v>
      </c>
      <c r="X136" s="51" t="e">
        <f aca="false">$X$14+$X$28+$X$41+$X$57+$X$69+#REF!+$X$92+$X$106+$X$117+#REF!</f>
        <v>#REF!</v>
      </c>
      <c r="Y136" s="51" t="e">
        <f aca="false">$Y$14+$Y$28+$Y$41+$Y$57+$Y$69+#REF!+$Y$92+$Y$106+$Y$117+#REF!</f>
        <v>#REF!</v>
      </c>
      <c r="Z136" s="51" t="e">
        <f aca="false">$Z$14+$Z$28+$Z$41+$Z$57+$Z$69+#REF!+$Z$92+$Z$106+$Z$117+#REF!</f>
        <v>#REF!</v>
      </c>
      <c r="AA136" s="51" t="e">
        <f aca="false">$AA$14+$AA$28+$AA$41+$AA$57+$AA$69+#REF!+$AA$92+$AA$106+$AA$117+#REF!</f>
        <v>#REF!</v>
      </c>
      <c r="AB136" s="51" t="e">
        <f aca="false">$AB$14+$AB$28+$AB$41+$AB$57+$AB$69+#REF!+$AB$92+$AB$106+$AB$117+#REF!</f>
        <v>#REF!</v>
      </c>
      <c r="AC136" s="51" t="e">
        <f aca="false">$AC$14+$AC$28+$AC$41+$AC$57+$AC$69+#REF!+$AC$92+$AC$106+$AC$117+#REF!</f>
        <v>#REF!</v>
      </c>
      <c r="AD136" s="51" t="e">
        <f aca="false">$AD$14+$AD$28+$AD$41+$AD$57+$AD$69+#REF!+$AD$92+$AD$106+$AD$117+#REF!</f>
        <v>#REF!</v>
      </c>
      <c r="AE136" s="51" t="e">
        <f aca="false">$AE$14+$AE$28+$AE$41+$AE$57+$AE$69+#REF!+$AE$92+$AE$106+$AE$117+#REF!</f>
        <v>#REF!</v>
      </c>
      <c r="AF136" s="51" t="e">
        <f aca="false">$AF$14+$AF$28+$AF$41+$AF$57+$AF$69+#REF!+$AF$92+$AF$106+$AF$117+#REF!</f>
        <v>#REF!</v>
      </c>
      <c r="AG136" s="51" t="e">
        <f aca="false">$AG$14+$AG$28+$AG$41+$AG$57+$AG$69+#REF!+$AG$92+$AG$106+$AG$117+#REF!</f>
        <v>#REF!</v>
      </c>
      <c r="AH136" s="51" t="e">
        <f aca="false">$AH$14+$AH$28+$AH$41+$AH$57+$AH$69+#REF!+$AH$92+$AH$106+$AH$117+#REF!</f>
        <v>#REF!</v>
      </c>
      <c r="AI136" s="51" t="e">
        <f aca="false">$AI$14+$AI$28+$AI$41+$AI$57+$AI$69+#REF!+$AI$92+$AI$106+$AI$117+#REF!</f>
        <v>#REF!</v>
      </c>
      <c r="AJ136" s="52" t="e">
        <f aca="false">$AJ$14+$AJ$28+$AJ$41+$AJ$57+$AJ$69+#REF!+$AJ$92+$AJ$106+$AJ$117+#REF!</f>
        <v>#REF!</v>
      </c>
      <c r="AK136" s="52" t="e">
        <f aca="false">$AK$14+$AK$28+$AK$41+$AK$57+$AK$69+#REF!+$AK$92+$AK$106+$AK$117+#REF!</f>
        <v>#REF!</v>
      </c>
      <c r="AL136" s="52" t="e">
        <f aca="false">$AL$14+$AL$28+$AL$41+$AL$57+$AL$69+#REF!+$AL$92+$AL$106+$AL$117+#REF!</f>
        <v>#REF!</v>
      </c>
      <c r="AM136" s="52" t="e">
        <f aca="false">$AM$14+$AM$28+$AM$41+$AM$57+$AM$69+#REF!+$AM$92+$AM$106+$AM$117+#REF!</f>
        <v>#REF!</v>
      </c>
      <c r="AN136" s="52" t="e">
        <f aca="false">$AN$14+$AN$28+$AN$41+$AN$57+$AN$69+#REF!+$AN$92+$AN$106+$AN$117+#REF!</f>
        <v>#REF!</v>
      </c>
      <c r="AO136" s="52" t="e">
        <f aca="false">$AO$14+$AO$28+$AO$41+$AO$57+$AO$69+#REF!+$AO$92+$AO$106+$AO$117+#REF!</f>
        <v>#REF!</v>
      </c>
      <c r="AP136" s="52" t="e">
        <f aca="false">$AP$14+$AP$28+$AP$41+$AP$57+$AP$69+#REF!+$AP$92+$AP$106+$AP$117+#REF!</f>
        <v>#REF!</v>
      </c>
      <c r="AQ136" s="52" t="e">
        <f aca="false">$AQ$14+$AQ$28+$AQ$41+$AQ$57+$AQ$69+#REF!+$AQ$92+$AQ$106+$AQ$117+#REF!</f>
        <v>#REF!</v>
      </c>
      <c r="AR136" s="52" t="e">
        <f aca="false">$AR$14+$AR$28+$AR$41+$AR$57+$AR$69+#REF!+$AR$92+$AR$106+$AR$117+#REF!</f>
        <v>#REF!</v>
      </c>
      <c r="AS136" s="52" t="e">
        <f aca="false">$AS$14+$AS$28+$AS$41+$AS$57+$AS$69+#REF!+$AS$92+$AS$106+$AS$117+#REF!</f>
        <v>#REF!</v>
      </c>
      <c r="AT136" s="52" t="e">
        <f aca="false">$AT$14+$AT$28+$AT$41+$AT$57+$AT$69+#REF!+$AT$92+$AT$106+$AT$117+#REF!</f>
        <v>#REF!</v>
      </c>
      <c r="AU136" s="52" t="e">
        <f aca="false">$AU$14+$AU$28+$AU$41+$AU$57+$AU$69+#REF!+$AU$92+$AU$106+$AU$117+#REF!</f>
        <v>#REF!</v>
      </c>
      <c r="AV136" s="52" t="e">
        <f aca="false">$AV$14+$AV$28+$AV$41+$AV$57+$AV$69+#REF!+$AV$92+$AV$106+$AV$117+#REF!</f>
        <v>#REF!</v>
      </c>
      <c r="AW136" s="52" t="e">
        <f aca="false">$AW$14+$AW$28+$AW$41+$AW$57+$AW$69+#REF!+$AW$92+$AW$106+$AW$117+#REF!</f>
        <v>#REF!</v>
      </c>
      <c r="AX136" s="52" t="e">
        <f aca="false">$AX$14+$AX$28+$AX$41+$AX$57+$AX$69+#REF!+$AX$92+$AX$106+$AX$117+#REF!</f>
        <v>#REF!</v>
      </c>
      <c r="AY136" s="52" t="e">
        <f aca="false">$AY$14+$AY$28+$AY$41+$AY$57+$AY$69+#REF!+$AY$92+$AY$106+$AY$117+#REF!</f>
        <v>#REF!</v>
      </c>
      <c r="AZ136" s="52" t="e">
        <f aca="false">$AZ$14+$AZ$28+$AZ$41+$AZ$57+$AZ$69+#REF!+$AZ$92+$AZ$106+$AZ$117+#REF!</f>
        <v>#REF!</v>
      </c>
      <c r="BA136" s="52" t="e">
        <f aca="false">$BA$14+$BA$28+$BA$41+$BA$57+$BA$69+#REF!+$BA$92+$BA$106+$BA$117+#REF!</f>
        <v>#REF!</v>
      </c>
      <c r="BB136" s="52" t="e">
        <f aca="false">$BB$14+$BB$28+$BB$41+$BB$57+$BB$69+#REF!+$BB$92+$BB$106+$BB$117+#REF!</f>
        <v>#REF!</v>
      </c>
      <c r="BC136" s="52" t="e">
        <f aca="false">$BC$14+$BC$28+$BC$41+$BC$57+$BC$69+#REF!+$BC$92+$BC$106+$BC$117+#REF!</f>
        <v>#REF!</v>
      </c>
      <c r="BD136" s="52" t="e">
        <f aca="false">$BD$14+$BD$28+$BD$41+$BD$57+$BD$69+#REF!+$BD$92+$BD$106+$BD$117+#REF!</f>
        <v>#REF!</v>
      </c>
      <c r="BE136" s="52" t="e">
        <f aca="false">$BE$14+$BE$28+$BE$41+$BE$57+$BE$69+#REF!+$BE$92+$BE$106+$BE$117+#REF!</f>
        <v>#REF!</v>
      </c>
      <c r="BF136" s="52" t="e">
        <f aca="false">$BF$14+$BF$28+$BF$41+$BF$57+$BF$69+#REF!+$BF$92+$BF$106+$BF$117+#REF!</f>
        <v>#REF!</v>
      </c>
      <c r="BG136" s="52" t="e">
        <f aca="false">$BG$14+$BG$28+$BG$41+$BG$57+$BG$69+#REF!+$BG$92+$BG$106+$BG$117+#REF!</f>
        <v>#REF!</v>
      </c>
      <c r="BH136" s="52" t="e">
        <f aca="false">$BH$14+$BH$28+$BH$41+$BH$57+$BH$69+#REF!+$BH$92+$BH$106+$BH$117+#REF!</f>
        <v>#REF!</v>
      </c>
      <c r="BI136" s="52" t="e">
        <f aca="false">$BI$14+$BI$28+$BI$41+$BI$57+$BI$69+#REF!+$BI$92+$BI$106+$BI$117+#REF!</f>
        <v>#REF!</v>
      </c>
      <c r="BJ136" s="52" t="e">
        <f aca="false">$BJ$14+$BJ$28+$BJ$41+$BJ$57+$BJ$69+#REF!+$BJ$92+$BJ$106+$BJ$117+#REF!</f>
        <v>#REF!</v>
      </c>
      <c r="BK136" s="52" t="e">
        <f aca="false">$BK$14+$BK$28+$BK$41+$BK$57+$BK$69+#REF!+$BK$92+$BK$106+$BK$117+#REF!</f>
        <v>#REF!</v>
      </c>
      <c r="BL136" s="52" t="e">
        <f aca="false">$BL$14+$BL$28+$BL$41+$BL$57+$BL$69+#REF!+$BL$92+$BL$106+$BL$117+#REF!</f>
        <v>#REF!</v>
      </c>
      <c r="BM136" s="52" t="e">
        <f aca="false">$BM$14+$BM$28+$BM$41+$BM$57+$BM$69+#REF!+$BM$92+$BM$106+$BM$117+#REF!</f>
        <v>#REF!</v>
      </c>
      <c r="BN136" s="52" t="e">
        <f aca="false">$BN$14+$BN$28+$BN$41+$BN$57+$BN$69+#REF!+$BN$92+$BN$106+$BN$117+#REF!</f>
        <v>#REF!</v>
      </c>
      <c r="BO136" s="52" t="e">
        <f aca="false">$BO$14+$BO$28+$BO$41+$BO$57+$BO$69+#REF!+$BO$92+$BO$106+$BO$117+#REF!</f>
        <v>#REF!</v>
      </c>
      <c r="BP136" s="52" t="e">
        <f aca="false">$BP$14+$BP$28+$BP$41+$BP$57+$BP$69+#REF!+$BP$92+$BP$106+$BP$117+#REF!</f>
        <v>#REF!</v>
      </c>
      <c r="BQ136" s="52" t="e">
        <f aca="false">$BQ$14+$BQ$28+$BQ$41+$BQ$57+$BQ$69+#REF!+$BQ$92+$BQ$106+$BQ$117+#REF!</f>
        <v>#REF!</v>
      </c>
      <c r="BR136" s="52" t="e">
        <f aca="false">$BR$14+$BR$28+$BR$41+$BR$57+$BR$69+#REF!+$BR$92+$BR$106+$BR$117+#REF!</f>
        <v>#REF!</v>
      </c>
      <c r="BS136" s="52" t="e">
        <f aca="false">$BS$14+$BS$28+$BS$41+$BS$57+$BS$69+#REF!+$BS$92+$BS$106+$BS$117+#REF!</f>
        <v>#REF!</v>
      </c>
      <c r="BT136" s="52" t="e">
        <f aca="false">$BT$14+$BT$28+$BT$41+$BT$57+$BT$69+#REF!+$BT$92+$BT$106+$BT$117+#REF!</f>
        <v>#REF!</v>
      </c>
      <c r="BU136" s="52" t="e">
        <f aca="false">$BU$14+$BU$28+$BU$41+$BU$57+$BU$69+#REF!+$BU$92+$BU$106+$BU$117+#REF!</f>
        <v>#REF!</v>
      </c>
      <c r="BV136" s="52" t="e">
        <f aca="false">$BV$14+$BV$28+$BV$41+$BV$57+$BV$69+#REF!+$BV$92+$BV$106+$BV$117+#REF!</f>
        <v>#REF!</v>
      </c>
      <c r="BW136" s="52" t="e">
        <f aca="false">$BW$14+$BW$28+$BW$41+$BW$57+$BW$69+#REF!+$BW$92+$BW$106+$BW$117+#REF!</f>
        <v>#REF!</v>
      </c>
      <c r="BX136" s="52" t="e">
        <f aca="false">$BX$14+$BX$28+$BX$41+$BX$57+$BX$69+#REF!+$BX$92+$BX$106+$BX$117+#REF!</f>
        <v>#REF!</v>
      </c>
      <c r="BY136" s="52" t="e">
        <f aca="false">$BY$14+$BY$28+$BY$41+$BY$57+$BY$69+#REF!+$BY$92+$BY$106+$BY$117+#REF!</f>
        <v>#REF!</v>
      </c>
      <c r="BZ136" s="52" t="e">
        <f aca="false">$BZ$14+$BZ$28+$BZ$41+$BZ$57+$BZ$69+#REF!+$BZ$92+$BZ$106+$BZ$117+#REF!</f>
        <v>#REF!</v>
      </c>
      <c r="CA136" s="52" t="e">
        <f aca="false">$CA$14+$CA$28+$CA$41+$CA$57+$CA$69+#REF!+$CA$92+$CA$106+$CA$117+#REF!</f>
        <v>#REF!</v>
      </c>
      <c r="CB136" s="52" t="e">
        <f aca="false">$CB$14+$CB$28+$CB$41+$CB$57+$CB$69+#REF!+$CB$92+$CB$106+$CB$117+#REF!</f>
        <v>#REF!</v>
      </c>
      <c r="CC136" s="32"/>
      <c r="CD136" s="32"/>
      <c r="CE136" s="52" t="e">
        <f aca="false">$CE$14+$CE$28+$CE$41+$CE$57+$CE$69+#REF!+$CE$92+$CE$106+$CE$117+#REF!</f>
        <v>#REF!</v>
      </c>
      <c r="CF136" s="52"/>
      <c r="CG136" s="52" t="e">
        <f aca="false">$CG$14+$CG$28+$CG$41+$CG$57+$CG$69+#REF!+$CG$92+$CG$106+$CG$117+#REF!</f>
        <v>#REF!</v>
      </c>
      <c r="CH136" s="52" t="e">
        <f aca="false">$CH$14+$CH$28+$CH$41+$CH$57+$CH$69+#REF!+$CH$92+$CH$106+$CH$117+#REF!</f>
        <v>#REF!</v>
      </c>
      <c r="CI136" s="52" t="e">
        <f aca="false">$CI$14+$CI$28+$CI$41+$CI$57+$CI$69+#REF!+$CI$92+$CI$106+$CI$117+#REF!</f>
        <v>#REF!</v>
      </c>
      <c r="CJ136" s="52" t="e">
        <f aca="false">$CJ$14+$CJ$28+$CJ$41+$CJ$57+$CJ$69+#REF!+$CJ$92+$CJ$106+$CJ$117+#REF!</f>
        <v>#REF!</v>
      </c>
      <c r="CK136" s="52" t="e">
        <f aca="false">$CK$14+$CK$28+$CK$41+$CK$57+$CK$69+#REF!+$CK$92+$CK$106+$CK$117+#REF!</f>
        <v>#REF!</v>
      </c>
      <c r="CL136" s="52" t="e">
        <f aca="false">$CL$14+$CL$28+$CL$41+$CL$57+$CL$69+#REF!+$CL$92+$CL$106+$CL$117+#REF!</f>
        <v>#REF!</v>
      </c>
      <c r="CM136" s="52" t="e">
        <f aca="false">$CM$14+$CM$28+$CM$41+$CM$57+$CM$69+#REF!+$CM$92+$CM$106+$CM$117+#REF!</f>
        <v>#REF!</v>
      </c>
      <c r="CN136" s="52" t="e">
        <f aca="false">$CN$14+$CN$28+$CN$41+$CN$57+$CN$69+#REF!+$CN$92+$CN$106+$CN$117+#REF!</f>
        <v>#REF!</v>
      </c>
      <c r="CO136" s="52" t="e">
        <f aca="false">$CO$14+$CO$28+$CO$41+$CO$57+$CO$69+#REF!+$CO$92+$CO$106+$CO$117+#REF!</f>
        <v>#REF!</v>
      </c>
      <c r="CP136" s="52" t="e">
        <f aca="false">$CP$14+$CP$28+$CP$41+$CP$57+$CP$69+#REF!+$CP$92+$CP$106+$CP$117+#REF!</f>
        <v>#REF!</v>
      </c>
      <c r="CQ136" s="52" t="e">
        <f aca="false">$CQ$14+$CQ$28+$CQ$41+$CQ$57+$CQ$69+#REF!+$CQ$92+$CQ$106+$CQ$117+#REF!</f>
        <v>#REF!</v>
      </c>
    </row>
    <row r="137" customFormat="false" ht="14.4" hidden="false" customHeight="false" outlineLevel="0" collapsed="false">
      <c r="A137" s="33" t="s">
        <v>147</v>
      </c>
      <c r="B137" s="38" t="s">
        <v>148</v>
      </c>
      <c r="C137" s="35" t="str">
        <f aca="false">"200"</f>
        <v>200</v>
      </c>
      <c r="D137" s="35" t="n">
        <v>0.12</v>
      </c>
      <c r="E137" s="35" t="n">
        <v>0</v>
      </c>
      <c r="F137" s="35" t="n">
        <v>0.02</v>
      </c>
      <c r="G137" s="35" t="n">
        <v>0.02</v>
      </c>
      <c r="H137" s="35" t="n">
        <v>9.83</v>
      </c>
      <c r="I137" s="36" t="n">
        <v>38.659836097561</v>
      </c>
    </row>
    <row r="138" customFormat="false" ht="14.4" hidden="false" customHeight="false" outlineLevel="0" collapsed="false">
      <c r="A138" s="33" t="str">
        <f aca="false">"-"</f>
        <v>-</v>
      </c>
      <c r="B138" s="38" t="s">
        <v>109</v>
      </c>
      <c r="C138" s="35" t="str">
        <f aca="false">"20"</f>
        <v>20</v>
      </c>
      <c r="D138" s="35" t="n">
        <v>1.32</v>
      </c>
      <c r="E138" s="35" t="n">
        <v>0</v>
      </c>
      <c r="F138" s="35" t="n">
        <v>0.24</v>
      </c>
      <c r="G138" s="35" t="n">
        <v>0.24</v>
      </c>
      <c r="H138" s="35" t="n">
        <v>8.34</v>
      </c>
      <c r="I138" s="36" t="n">
        <v>38.676</v>
      </c>
    </row>
    <row r="139" customFormat="false" ht="14.4" hidden="false" customHeight="false" outlineLevel="0" collapsed="false">
      <c r="A139" s="33" t="str">
        <f aca="false">"-"</f>
        <v>-</v>
      </c>
      <c r="B139" s="38" t="s">
        <v>110</v>
      </c>
      <c r="C139" s="35" t="str">
        <f aca="false">"100"</f>
        <v>100</v>
      </c>
      <c r="D139" s="35" t="n">
        <v>0.4</v>
      </c>
      <c r="E139" s="35" t="n">
        <v>0</v>
      </c>
      <c r="F139" s="35" t="n">
        <v>0.4</v>
      </c>
      <c r="G139" s="35" t="n">
        <v>0.4</v>
      </c>
      <c r="H139" s="35" t="n">
        <v>11.6</v>
      </c>
      <c r="I139" s="36" t="n">
        <v>48.68</v>
      </c>
    </row>
    <row r="140" customFormat="false" ht="14.4" hidden="false" customHeight="false" outlineLevel="0" collapsed="false">
      <c r="A140" s="47"/>
      <c r="B140" s="48" t="s">
        <v>111</v>
      </c>
      <c r="C140" s="49"/>
      <c r="D140" s="49" t="n">
        <f aca="false">SUM(D135:D139)</f>
        <v>15.42</v>
      </c>
      <c r="E140" s="49" t="n">
        <f aca="false">SUM(E135:E139)</f>
        <v>7.09</v>
      </c>
      <c r="F140" s="49" t="n">
        <f aca="false">SUM(F135:F139)</f>
        <v>18.28</v>
      </c>
      <c r="G140" s="49" t="n">
        <f aca="false">SUM(G135:G139)</f>
        <v>1.52</v>
      </c>
      <c r="H140" s="49" t="n">
        <f aca="false">SUM(H135:H139)</f>
        <v>81.62</v>
      </c>
      <c r="I140" s="50" t="n">
        <f aca="false">SUM(I135:I139)</f>
        <v>543.845127897561</v>
      </c>
    </row>
    <row r="141" customFormat="false" ht="14.4" hidden="true" customHeight="false" outlineLevel="0" collapsed="false">
      <c r="A141" s="33"/>
      <c r="B141" s="38" t="s">
        <v>112</v>
      </c>
      <c r="C141" s="35"/>
      <c r="D141" s="35" t="n">
        <v>19.25</v>
      </c>
      <c r="E141" s="35" t="n">
        <v>0</v>
      </c>
      <c r="F141" s="35" t="n">
        <v>19.75</v>
      </c>
      <c r="G141" s="35" t="n">
        <v>0</v>
      </c>
      <c r="H141" s="35" t="n">
        <v>83.75</v>
      </c>
      <c r="I141" s="36" t="n">
        <v>587.5</v>
      </c>
    </row>
    <row r="142" customFormat="false" ht="14.4" hidden="true" customHeight="false" outlineLevel="0" collapsed="false">
      <c r="A142" s="33"/>
      <c r="B142" s="38" t="s">
        <v>113</v>
      </c>
      <c r="C142" s="35"/>
      <c r="D142" s="35" t="n">
        <f aca="false">D140-D141</f>
        <v>-3.83</v>
      </c>
      <c r="E142" s="35" t="n">
        <f aca="false">E140-E141</f>
        <v>7.09</v>
      </c>
      <c r="F142" s="35" t="n">
        <f aca="false">F140-F141</f>
        <v>-1.47</v>
      </c>
      <c r="G142" s="35" t="n">
        <f aca="false">G140-G141</f>
        <v>1.52</v>
      </c>
      <c r="H142" s="35" t="n">
        <f aca="false">H140-H141</f>
        <v>-2.13000000000001</v>
      </c>
      <c r="I142" s="36" t="n">
        <f aca="false">I140-I141</f>
        <v>-43.654872102439</v>
      </c>
    </row>
    <row r="143" customFormat="false" ht="14.4" hidden="true" customHeight="false" outlineLevel="0" collapsed="false">
      <c r="A143" s="33"/>
      <c r="B143" s="38" t="s">
        <v>114</v>
      </c>
      <c r="C143" s="35"/>
      <c r="D143" s="35" t="n">
        <v>12</v>
      </c>
      <c r="E143" s="35"/>
      <c r="F143" s="35" t="n">
        <v>31</v>
      </c>
      <c r="G143" s="35"/>
      <c r="H143" s="35" t="n">
        <v>57</v>
      </c>
      <c r="I143" s="36"/>
    </row>
    <row r="144" customFormat="false" ht="14.4" hidden="false" customHeight="false" outlineLevel="0" collapsed="false">
      <c r="A144" s="33"/>
      <c r="B144" s="34" t="s">
        <v>173</v>
      </c>
      <c r="C144" s="35"/>
      <c r="D144" s="35"/>
      <c r="E144" s="35"/>
      <c r="F144" s="35"/>
      <c r="G144" s="35"/>
      <c r="H144" s="35"/>
      <c r="I144" s="36"/>
    </row>
    <row r="145" customFormat="false" ht="14.4" hidden="false" customHeight="false" outlineLevel="0" collapsed="false">
      <c r="A145" s="33" t="str">
        <f aca="false">" 245/1"</f>
        <v> 245/1</v>
      </c>
      <c r="B145" s="38" t="s">
        <v>122</v>
      </c>
      <c r="C145" s="35" t="str">
        <f aca="false">"30"</f>
        <v>30</v>
      </c>
      <c r="D145" s="35" t="n">
        <v>0.32</v>
      </c>
      <c r="E145" s="35" t="n">
        <v>0</v>
      </c>
      <c r="F145" s="35" t="n">
        <v>0.27</v>
      </c>
      <c r="G145" s="35" t="n">
        <v>0.31</v>
      </c>
      <c r="H145" s="35" t="n">
        <v>1.44</v>
      </c>
      <c r="I145" s="36" t="n">
        <v>9.24653175</v>
      </c>
    </row>
    <row r="146" customFormat="false" ht="14.4" hidden="false" customHeight="false" outlineLevel="0" collapsed="false">
      <c r="A146" s="33" t="s">
        <v>174</v>
      </c>
      <c r="B146" s="38" t="s">
        <v>175</v>
      </c>
      <c r="C146" s="35" t="str">
        <f aca="false">"200"</f>
        <v>200</v>
      </c>
      <c r="D146" s="35" t="n">
        <v>4.43</v>
      </c>
      <c r="E146" s="35" t="n">
        <v>0</v>
      </c>
      <c r="F146" s="35" t="n">
        <v>4.45</v>
      </c>
      <c r="G146" s="35" t="n">
        <v>4.45</v>
      </c>
      <c r="H146" s="35" t="n">
        <v>19.45</v>
      </c>
      <c r="I146" s="36" t="n">
        <v>131.244416</v>
      </c>
    </row>
    <row r="147" customFormat="false" ht="14.4" hidden="false" customHeight="true" outlineLevel="0" collapsed="false">
      <c r="A147" s="99" t="s">
        <v>213</v>
      </c>
      <c r="B147" s="38" t="s">
        <v>214</v>
      </c>
      <c r="C147" s="35" t="str">
        <f aca="false">"100/30"</f>
        <v>100/30</v>
      </c>
      <c r="D147" s="35" t="n">
        <v>11.13</v>
      </c>
      <c r="E147" s="35" t="n">
        <v>9.86</v>
      </c>
      <c r="F147" s="35" t="n">
        <v>15.65</v>
      </c>
      <c r="G147" s="35" t="n">
        <v>5.33</v>
      </c>
      <c r="H147" s="35" t="n">
        <v>12.57</v>
      </c>
      <c r="I147" s="36" t="n">
        <v>270.5</v>
      </c>
    </row>
    <row r="148" customFormat="false" ht="14.4" hidden="false" customHeight="false" outlineLevel="0" collapsed="false">
      <c r="A148" s="99" t="s">
        <v>215</v>
      </c>
      <c r="B148" s="38" t="s">
        <v>216</v>
      </c>
      <c r="C148" s="35" t="str">
        <f aca="false">"150"</f>
        <v>150</v>
      </c>
      <c r="D148" s="35" t="n">
        <v>3.78</v>
      </c>
      <c r="E148" s="35" t="n">
        <v>0.02</v>
      </c>
      <c r="F148" s="35" t="n">
        <v>4.43</v>
      </c>
      <c r="G148" s="35" t="n">
        <v>1.32</v>
      </c>
      <c r="H148" s="35" t="n">
        <v>37.66</v>
      </c>
      <c r="I148" s="36" t="n">
        <v>206.3721825</v>
      </c>
    </row>
    <row r="149" customFormat="false" ht="14.4" hidden="false" customHeight="false" outlineLevel="0" collapsed="false">
      <c r="A149" s="99" t="s">
        <v>217</v>
      </c>
      <c r="B149" s="38" t="s">
        <v>218</v>
      </c>
      <c r="C149" s="35" t="str">
        <f aca="false">"200"</f>
        <v>200</v>
      </c>
      <c r="D149" s="35" t="n">
        <v>0.19</v>
      </c>
      <c r="E149" s="35" t="n">
        <v>0</v>
      </c>
      <c r="F149" s="35" t="n">
        <v>0.07</v>
      </c>
      <c r="G149" s="35" t="n">
        <v>0.03</v>
      </c>
      <c r="H149" s="35" t="n">
        <v>11.58</v>
      </c>
      <c r="I149" s="36" t="n">
        <v>45.6382525</v>
      </c>
    </row>
    <row r="150" customFormat="false" ht="14.4" hidden="false" customHeight="false" outlineLevel="0" collapsed="false">
      <c r="A150" s="33" t="str">
        <f aca="false">"-"</f>
        <v>-</v>
      </c>
      <c r="B150" s="38" t="s">
        <v>136</v>
      </c>
      <c r="C150" s="35" t="str">
        <f aca="false">"30"</f>
        <v>30</v>
      </c>
      <c r="D150" s="35" t="n">
        <v>1.98</v>
      </c>
      <c r="E150" s="35" t="n">
        <v>0</v>
      </c>
      <c r="F150" s="35" t="n">
        <v>0.2</v>
      </c>
      <c r="G150" s="35" t="n">
        <v>0.2</v>
      </c>
      <c r="H150" s="35" t="n">
        <v>14.07</v>
      </c>
      <c r="I150" s="36" t="n">
        <v>67.1703</v>
      </c>
    </row>
    <row r="151" customFormat="false" ht="14.4" hidden="false" customHeight="false" outlineLevel="0" collapsed="false">
      <c r="A151" s="33" t="str">
        <f aca="false">"-"</f>
        <v>-</v>
      </c>
      <c r="B151" s="38" t="s">
        <v>109</v>
      </c>
      <c r="C151" s="35" t="str">
        <f aca="false">"25"</f>
        <v>25</v>
      </c>
      <c r="D151" s="35" t="n">
        <v>1.65</v>
      </c>
      <c r="E151" s="35" t="n">
        <v>0</v>
      </c>
      <c r="F151" s="35" t="n">
        <v>0.3</v>
      </c>
      <c r="G151" s="35" t="n">
        <v>0.3</v>
      </c>
      <c r="H151" s="35" t="n">
        <v>10.43</v>
      </c>
      <c r="I151" s="36" t="n">
        <v>48.345</v>
      </c>
    </row>
    <row r="152" customFormat="false" ht="14.4" hidden="false" customHeight="false" outlineLevel="0" collapsed="false">
      <c r="A152" s="47"/>
      <c r="B152" s="48" t="s">
        <v>182</v>
      </c>
      <c r="C152" s="49"/>
      <c r="D152" s="49" t="n">
        <f aca="false">SUM(D145:D151)</f>
        <v>23.48</v>
      </c>
      <c r="E152" s="49" t="n">
        <f aca="false">SUM(E145:E151)</f>
        <v>9.88</v>
      </c>
      <c r="F152" s="49" t="n">
        <f aca="false">SUM(F145:F151)</f>
        <v>25.37</v>
      </c>
      <c r="G152" s="49" t="n">
        <f aca="false">SUM(G145:G151)</f>
        <v>11.94</v>
      </c>
      <c r="H152" s="49" t="n">
        <f aca="false">SUM(H145:H151)</f>
        <v>107.2</v>
      </c>
      <c r="I152" s="50" t="n">
        <f aca="false">SUM(I145:I151)</f>
        <v>778.51668275</v>
      </c>
    </row>
    <row r="153" customFormat="false" ht="14.4" hidden="true" customHeight="false" outlineLevel="0" collapsed="false">
      <c r="A153" s="28"/>
      <c r="B153" s="53" t="s">
        <v>112</v>
      </c>
      <c r="C153" s="30"/>
      <c r="D153" s="30" t="n">
        <v>26.95</v>
      </c>
      <c r="E153" s="30" t="n">
        <v>0</v>
      </c>
      <c r="F153" s="30" t="n">
        <v>27.65</v>
      </c>
      <c r="G153" s="30" t="n">
        <v>0</v>
      </c>
      <c r="H153" s="30" t="n">
        <v>117.25</v>
      </c>
      <c r="I153" s="31" t="n">
        <v>822.5</v>
      </c>
    </row>
    <row r="154" customFormat="false" ht="14.4" hidden="true" customHeight="false" outlineLevel="0" collapsed="false">
      <c r="A154" s="28"/>
      <c r="B154" s="53" t="s">
        <v>113</v>
      </c>
      <c r="C154" s="30"/>
      <c r="D154" s="30" t="n">
        <f aca="false">D152-D153</f>
        <v>-3.47</v>
      </c>
      <c r="E154" s="30" t="n">
        <f aca="false">E152-E153</f>
        <v>9.88</v>
      </c>
      <c r="F154" s="30" t="n">
        <f aca="false">F152-F153</f>
        <v>-2.28</v>
      </c>
      <c r="G154" s="30" t="n">
        <f aca="false">G152-G153</f>
        <v>11.94</v>
      </c>
      <c r="H154" s="30" t="n">
        <f aca="false">H152-H153</f>
        <v>-10.05</v>
      </c>
      <c r="I154" s="31" t="n">
        <f aca="false">I152-I153</f>
        <v>-43.9833172499999</v>
      </c>
    </row>
    <row r="155" customFormat="false" ht="14.4" hidden="true" customHeight="false" outlineLevel="0" collapsed="false">
      <c r="A155" s="28"/>
      <c r="B155" s="53" t="s">
        <v>114</v>
      </c>
      <c r="C155" s="30"/>
      <c r="D155" s="30" t="n">
        <v>11</v>
      </c>
      <c r="E155" s="30"/>
      <c r="F155" s="30" t="n">
        <v>37</v>
      </c>
      <c r="G155" s="30"/>
      <c r="H155" s="30" t="n">
        <v>51</v>
      </c>
      <c r="I155" s="31"/>
    </row>
    <row r="156" customFormat="false" ht="14.4" hidden="false" customHeight="false" outlineLevel="0" collapsed="false">
      <c r="A156" s="28"/>
      <c r="B156" s="104" t="s">
        <v>235</v>
      </c>
      <c r="C156" s="30"/>
      <c r="D156" s="67" t="n">
        <f aca="false">D140+D152</f>
        <v>38.9</v>
      </c>
      <c r="E156" s="67" t="n">
        <f aca="false">E140+E152</f>
        <v>16.97</v>
      </c>
      <c r="F156" s="67" t="n">
        <f aca="false">F140+F152</f>
        <v>43.65</v>
      </c>
      <c r="G156" s="67" t="n">
        <f aca="false">G140+G152</f>
        <v>13.46</v>
      </c>
      <c r="H156" s="67" t="n">
        <f aca="false">H140+H152</f>
        <v>188.82</v>
      </c>
      <c r="I156" s="68" t="n">
        <f aca="false">I140+I152</f>
        <v>1322.36181064756</v>
      </c>
      <c r="J156" s="60" t="n">
        <f aca="false">J140+J152</f>
        <v>0</v>
      </c>
      <c r="K156" s="60" t="n">
        <f aca="false">K140+K152</f>
        <v>0</v>
      </c>
      <c r="L156" s="60" t="n">
        <f aca="false">L140+L152</f>
        <v>0</v>
      </c>
      <c r="M156" s="60" t="n">
        <f aca="false">M140+M152</f>
        <v>0</v>
      </c>
      <c r="N156" s="60" t="n">
        <f aca="false">N140+N152</f>
        <v>0</v>
      </c>
      <c r="O156" s="60" t="n">
        <f aca="false">O140+O152</f>
        <v>0</v>
      </c>
      <c r="P156" s="60" t="n">
        <f aca="false">P140+P152</f>
        <v>0</v>
      </c>
      <c r="Q156" s="60" t="n">
        <f aca="false">Q140+Q152</f>
        <v>0</v>
      </c>
      <c r="R156" s="60" t="n">
        <f aca="false">R140+R152</f>
        <v>0</v>
      </c>
      <c r="S156" s="60" t="n">
        <f aca="false">S140+S152</f>
        <v>0</v>
      </c>
      <c r="T156" s="60" t="n">
        <f aca="false">T140+T152</f>
        <v>0</v>
      </c>
      <c r="U156" s="60" t="n">
        <f aca="false">U140+U152</f>
        <v>0</v>
      </c>
      <c r="V156" s="60" t="n">
        <f aca="false">V140+V152</f>
        <v>0</v>
      </c>
      <c r="W156" s="60" t="n">
        <f aca="false">W140+W152</f>
        <v>0</v>
      </c>
      <c r="X156" s="60" t="n">
        <f aca="false">X140+X152</f>
        <v>0</v>
      </c>
      <c r="Y156" s="60" t="n">
        <f aca="false">Y140+Y152</f>
        <v>0</v>
      </c>
      <c r="Z156" s="60" t="n">
        <f aca="false">Z140+Z152</f>
        <v>0</v>
      </c>
      <c r="AA156" s="60" t="n">
        <f aca="false">AA140+AA152</f>
        <v>0</v>
      </c>
      <c r="AB156" s="60" t="n">
        <f aca="false">AB140+AB152</f>
        <v>0</v>
      </c>
      <c r="AC156" s="60" t="n">
        <f aca="false">AC140+AC152</f>
        <v>0</v>
      </c>
      <c r="AD156" s="60" t="n">
        <f aca="false">AD140+AD152</f>
        <v>0</v>
      </c>
      <c r="AE156" s="60" t="n">
        <f aca="false">AE140+AE152</f>
        <v>0</v>
      </c>
      <c r="AF156" s="60" t="n">
        <f aca="false">AF140+AF152</f>
        <v>0</v>
      </c>
      <c r="AG156" s="60" t="n">
        <f aca="false">AG140+AG152</f>
        <v>0</v>
      </c>
      <c r="AH156" s="60" t="n">
        <f aca="false">AH140+AH152</f>
        <v>0</v>
      </c>
      <c r="AI156" s="60" t="n">
        <f aca="false">AI140+AI152</f>
        <v>0</v>
      </c>
      <c r="AJ156" s="60" t="n">
        <f aca="false">AJ140+AJ152</f>
        <v>0</v>
      </c>
      <c r="AK156" s="60" t="n">
        <f aca="false">AK140+AK152</f>
        <v>0</v>
      </c>
      <c r="AL156" s="60" t="n">
        <f aca="false">AL140+AL152</f>
        <v>0</v>
      </c>
      <c r="AM156" s="60" t="n">
        <f aca="false">AM140+AM152</f>
        <v>0</v>
      </c>
      <c r="AN156" s="60" t="n">
        <f aca="false">AN140+AN152</f>
        <v>0</v>
      </c>
      <c r="AO156" s="60" t="n">
        <f aca="false">AO140+AO152</f>
        <v>0</v>
      </c>
      <c r="AP156" s="60" t="n">
        <f aca="false">AP140+AP152</f>
        <v>0</v>
      </c>
      <c r="AQ156" s="60" t="n">
        <f aca="false">AQ140+AQ152</f>
        <v>0</v>
      </c>
      <c r="AR156" s="60" t="n">
        <f aca="false">AR140+AR152</f>
        <v>0</v>
      </c>
      <c r="AS156" s="60" t="n">
        <f aca="false">AS140+AS152</f>
        <v>0</v>
      </c>
      <c r="AT156" s="60" t="n">
        <f aca="false">AT140+AT152</f>
        <v>0</v>
      </c>
      <c r="AU156" s="60" t="n">
        <f aca="false">AU140+AU152</f>
        <v>0</v>
      </c>
      <c r="AV156" s="60" t="n">
        <f aca="false">AV140+AV152</f>
        <v>0</v>
      </c>
      <c r="AW156" s="60" t="n">
        <f aca="false">AW140+AW152</f>
        <v>0</v>
      </c>
      <c r="AX156" s="60" t="n">
        <f aca="false">AX140+AX152</f>
        <v>0</v>
      </c>
      <c r="AY156" s="60" t="n">
        <f aca="false">AY140+AY152</f>
        <v>0</v>
      </c>
      <c r="AZ156" s="60" t="n">
        <f aca="false">AZ140+AZ152</f>
        <v>0</v>
      </c>
      <c r="BA156" s="60" t="n">
        <f aca="false">BA140+BA152</f>
        <v>0</v>
      </c>
      <c r="BB156" s="60" t="n">
        <f aca="false">BB140+BB152</f>
        <v>0</v>
      </c>
      <c r="BC156" s="60" t="n">
        <f aca="false">BC140+BC152</f>
        <v>0</v>
      </c>
      <c r="BD156" s="60" t="n">
        <f aca="false">BD140+BD152</f>
        <v>0</v>
      </c>
      <c r="BE156" s="60" t="n">
        <f aca="false">BE140+BE152</f>
        <v>0</v>
      </c>
      <c r="BF156" s="60" t="n">
        <f aca="false">BF140+BF152</f>
        <v>0</v>
      </c>
      <c r="BG156" s="60" t="n">
        <f aca="false">BG140+BG152</f>
        <v>0</v>
      </c>
      <c r="BH156" s="60" t="n">
        <f aca="false">BH140+BH152</f>
        <v>0</v>
      </c>
      <c r="BI156" s="60" t="n">
        <f aca="false">BI140+BI152</f>
        <v>0</v>
      </c>
      <c r="BJ156" s="60" t="n">
        <f aca="false">BJ140+BJ152</f>
        <v>0</v>
      </c>
      <c r="BK156" s="60" t="n">
        <f aca="false">BK140+BK152</f>
        <v>0</v>
      </c>
      <c r="BL156" s="60" t="n">
        <f aca="false">BL140+BL152</f>
        <v>0</v>
      </c>
      <c r="BM156" s="60" t="n">
        <f aca="false">BM140+BM152</f>
        <v>0</v>
      </c>
      <c r="BN156" s="60" t="n">
        <f aca="false">BN140+BN152</f>
        <v>0</v>
      </c>
      <c r="BO156" s="60" t="n">
        <f aca="false">BO140+BO152</f>
        <v>0</v>
      </c>
      <c r="BP156" s="60" t="n">
        <f aca="false">BP140+BP152</f>
        <v>0</v>
      </c>
      <c r="BQ156" s="60" t="n">
        <f aca="false">BQ140+BQ152</f>
        <v>0</v>
      </c>
      <c r="BR156" s="60" t="n">
        <f aca="false">BR140+BR152</f>
        <v>0</v>
      </c>
      <c r="BS156" s="60" t="n">
        <f aca="false">BS140+BS152</f>
        <v>0</v>
      </c>
      <c r="BT156" s="60" t="n">
        <f aca="false">BT140+BT152</f>
        <v>0</v>
      </c>
      <c r="BU156" s="60" t="n">
        <f aca="false">BU140+BU152</f>
        <v>0</v>
      </c>
      <c r="BV156" s="60" t="n">
        <f aca="false">BV140+BV152</f>
        <v>0</v>
      </c>
      <c r="BW156" s="60" t="n">
        <f aca="false">BW140+BW152</f>
        <v>0</v>
      </c>
      <c r="BX156" s="60" t="n">
        <f aca="false">BX140+BX152</f>
        <v>0</v>
      </c>
      <c r="BY156" s="60" t="n">
        <f aca="false">BY140+BY152</f>
        <v>0</v>
      </c>
      <c r="BZ156" s="60" t="n">
        <f aca="false">BZ140+BZ152</f>
        <v>0</v>
      </c>
      <c r="CA156" s="60" t="n">
        <f aca="false">CA140+CA152</f>
        <v>0</v>
      </c>
      <c r="CB156" s="60" t="n">
        <f aca="false">CB140+CB152</f>
        <v>0</v>
      </c>
      <c r="CC156" s="60" t="n">
        <f aca="false">CC140+CC152</f>
        <v>0</v>
      </c>
      <c r="CD156" s="60" t="n">
        <f aca="false">CD140+CD152</f>
        <v>0</v>
      </c>
      <c r="CE156" s="60" t="n">
        <f aca="false">CE140+CE152</f>
        <v>0</v>
      </c>
      <c r="CF156" s="60" t="n">
        <f aca="false">CF140+CF152</f>
        <v>0</v>
      </c>
      <c r="CG156" s="60" t="n">
        <f aca="false">CG140+CG152</f>
        <v>0</v>
      </c>
      <c r="CH156" s="60" t="n">
        <f aca="false">CH140+CH152</f>
        <v>0</v>
      </c>
      <c r="CI156" s="60" t="n">
        <f aca="false">CI140+CI152</f>
        <v>0</v>
      </c>
      <c r="CJ156" s="60" t="n">
        <f aca="false">CJ140+CJ152</f>
        <v>0</v>
      </c>
      <c r="CK156" s="60" t="n">
        <f aca="false">CK140+CK152</f>
        <v>0</v>
      </c>
      <c r="CL156" s="60" t="n">
        <f aca="false">CL140+CL152</f>
        <v>0</v>
      </c>
      <c r="CM156" s="60" t="n">
        <f aca="false">CM140+CM152</f>
        <v>0</v>
      </c>
      <c r="CN156" s="60" t="n">
        <f aca="false">CN140+CN152</f>
        <v>0</v>
      </c>
      <c r="CO156" s="60" t="n">
        <f aca="false">CO140+CO152</f>
        <v>0</v>
      </c>
      <c r="CP156" s="60" t="n">
        <f aca="false">CP140+CP152</f>
        <v>0</v>
      </c>
      <c r="CQ156" s="60" t="n">
        <f aca="false">CQ140+CQ152</f>
        <v>0</v>
      </c>
    </row>
    <row r="157" customFormat="false" ht="14.4" hidden="false" customHeight="false" outlineLevel="0" collapsed="false">
      <c r="A157" s="28"/>
      <c r="B157" s="53"/>
      <c r="C157" s="30"/>
      <c r="D157" s="30"/>
      <c r="E157" s="30"/>
      <c r="F157" s="30"/>
      <c r="G157" s="30"/>
      <c r="H157" s="30"/>
      <c r="I157" s="31"/>
    </row>
    <row r="158" customFormat="false" ht="14.4" hidden="false" customHeight="true" outlineLevel="0" collapsed="false">
      <c r="A158" s="28"/>
      <c r="B158" s="29" t="s">
        <v>149</v>
      </c>
      <c r="C158" s="54" t="s">
        <v>116</v>
      </c>
      <c r="D158" s="22" t="s">
        <v>117</v>
      </c>
      <c r="E158" s="22"/>
      <c r="F158" s="22" t="s">
        <v>118</v>
      </c>
      <c r="G158" s="22"/>
      <c r="H158" s="55" t="s">
        <v>119</v>
      </c>
      <c r="I158" s="55" t="s">
        <v>120</v>
      </c>
    </row>
    <row r="159" customFormat="false" ht="14.4" hidden="false" customHeight="false" outlineLevel="0" collapsed="false">
      <c r="A159" s="33"/>
      <c r="B159" s="34" t="s">
        <v>100</v>
      </c>
      <c r="C159" s="35"/>
      <c r="D159" s="35"/>
      <c r="E159" s="35"/>
      <c r="F159" s="35"/>
      <c r="G159" s="35"/>
      <c r="H159" s="35"/>
      <c r="I159" s="36"/>
    </row>
    <row r="160" customFormat="false" ht="14.4" hidden="false" customHeight="false" outlineLevel="0" collapsed="false">
      <c r="A160" s="33" t="str">
        <f aca="false">" 245/1"</f>
        <v> 245/1</v>
      </c>
      <c r="B160" s="38" t="s">
        <v>122</v>
      </c>
      <c r="C160" s="35" t="str">
        <f aca="false">"30"</f>
        <v>30</v>
      </c>
      <c r="D160" s="35" t="n">
        <v>0.32</v>
      </c>
      <c r="E160" s="35" t="n">
        <v>0</v>
      </c>
      <c r="F160" s="35" t="n">
        <v>0.27</v>
      </c>
      <c r="G160" s="35" t="n">
        <v>0.31</v>
      </c>
      <c r="H160" s="35" t="n">
        <v>1.44</v>
      </c>
      <c r="I160" s="36" t="n">
        <v>9.24653175</v>
      </c>
    </row>
    <row r="161" customFormat="false" ht="14.4" hidden="false" customHeight="false" outlineLevel="0" collapsed="false">
      <c r="A161" s="33" t="s">
        <v>150</v>
      </c>
      <c r="B161" s="38" t="s">
        <v>151</v>
      </c>
      <c r="C161" s="35" t="str">
        <f aca="false">"100"</f>
        <v>100</v>
      </c>
      <c r="D161" s="35" t="n">
        <v>6.48</v>
      </c>
      <c r="E161" s="35" t="n">
        <v>11.35</v>
      </c>
      <c r="F161" s="35" t="n">
        <v>13.27</v>
      </c>
      <c r="G161" s="35" t="n">
        <v>0.09</v>
      </c>
      <c r="H161" s="35" t="n">
        <v>12.12</v>
      </c>
      <c r="I161" s="36" t="n">
        <v>188.031279668813</v>
      </c>
    </row>
    <row r="162" customFormat="false" ht="14.4" hidden="false" customHeight="false" outlineLevel="0" collapsed="false">
      <c r="A162" s="33" t="s">
        <v>152</v>
      </c>
      <c r="B162" s="38" t="s">
        <v>153</v>
      </c>
      <c r="C162" s="35" t="str">
        <f aca="false">"150"</f>
        <v>150</v>
      </c>
      <c r="D162" s="35" t="n">
        <v>6.58</v>
      </c>
      <c r="E162" s="35" t="n">
        <v>0</v>
      </c>
      <c r="F162" s="35" t="n">
        <v>3.38</v>
      </c>
      <c r="G162" s="35" t="n">
        <v>1.72</v>
      </c>
      <c r="H162" s="35" t="n">
        <v>34.47</v>
      </c>
      <c r="I162" s="36" t="n">
        <v>172.57</v>
      </c>
    </row>
    <row r="163" customFormat="false" ht="14.4" hidden="false" customHeight="false" outlineLevel="0" collapsed="false">
      <c r="A163" s="33" t="s">
        <v>134</v>
      </c>
      <c r="B163" s="38" t="s">
        <v>135</v>
      </c>
      <c r="C163" s="35" t="str">
        <f aca="false">"200"</f>
        <v>200</v>
      </c>
      <c r="D163" s="35" t="n">
        <v>0.08</v>
      </c>
      <c r="E163" s="35" t="n">
        <v>0</v>
      </c>
      <c r="F163" s="35" t="n">
        <v>0.02</v>
      </c>
      <c r="G163" s="35" t="n">
        <v>0.02</v>
      </c>
      <c r="H163" s="35" t="n">
        <v>9.84</v>
      </c>
      <c r="I163" s="36" t="n">
        <v>37.802232</v>
      </c>
    </row>
    <row r="164" customFormat="false" ht="14.4" hidden="false" customHeight="false" outlineLevel="0" collapsed="false">
      <c r="A164" s="33" t="str">
        <f aca="false">""</f>
        <v/>
      </c>
      <c r="B164" s="38" t="s">
        <v>130</v>
      </c>
      <c r="C164" s="35" t="str">
        <f aca="false">"20"</f>
        <v>20</v>
      </c>
      <c r="D164" s="35" t="n">
        <v>1.8</v>
      </c>
      <c r="E164" s="35" t="n">
        <v>0</v>
      </c>
      <c r="F164" s="35" t="n">
        <v>0.6</v>
      </c>
      <c r="G164" s="35" t="n">
        <v>0</v>
      </c>
      <c r="H164" s="35" t="n">
        <v>10.76</v>
      </c>
      <c r="I164" s="36" t="n">
        <v>53.53</v>
      </c>
    </row>
    <row r="165" customFormat="false" ht="14.4" hidden="false" customHeight="false" outlineLevel="0" collapsed="false">
      <c r="A165" s="33" t="str">
        <f aca="false">"-"</f>
        <v>-</v>
      </c>
      <c r="B165" s="38" t="s">
        <v>109</v>
      </c>
      <c r="C165" s="35" t="str">
        <f aca="false">"25"</f>
        <v>25</v>
      </c>
      <c r="D165" s="35" t="n">
        <v>1.65</v>
      </c>
      <c r="E165" s="35" t="n">
        <v>0</v>
      </c>
      <c r="F165" s="35" t="n">
        <v>0.3</v>
      </c>
      <c r="G165" s="35" t="n">
        <v>0.3</v>
      </c>
      <c r="H165" s="35" t="n">
        <v>10.43</v>
      </c>
      <c r="I165" s="36" t="n">
        <v>48.345</v>
      </c>
    </row>
    <row r="166" customFormat="false" ht="14.4" hidden="false" customHeight="false" outlineLevel="0" collapsed="false">
      <c r="A166" s="47"/>
      <c r="B166" s="48" t="s">
        <v>111</v>
      </c>
      <c r="C166" s="49"/>
      <c r="D166" s="49" t="n">
        <f aca="false">SUM(D160:D165)</f>
        <v>16.91</v>
      </c>
      <c r="E166" s="49" t="n">
        <f aca="false">SUM(E160:E165)</f>
        <v>11.35</v>
      </c>
      <c r="F166" s="49" t="n">
        <f aca="false">SUM(F160:F165)</f>
        <v>17.84</v>
      </c>
      <c r="G166" s="49" t="n">
        <f aca="false">SUM(G160:G165)</f>
        <v>2.44</v>
      </c>
      <c r="H166" s="49" t="n">
        <f aca="false">SUM(H160:H165)</f>
        <v>79.06</v>
      </c>
      <c r="I166" s="50" t="n">
        <f aca="false">SUM(I160:I165)</f>
        <v>509.525043418813</v>
      </c>
    </row>
    <row r="167" customFormat="false" ht="14.4" hidden="true" customHeight="false" outlineLevel="0" collapsed="false">
      <c r="A167" s="33"/>
      <c r="B167" s="38" t="s">
        <v>112</v>
      </c>
      <c r="C167" s="35"/>
      <c r="D167" s="35" t="n">
        <v>19.25</v>
      </c>
      <c r="E167" s="35" t="n">
        <v>0</v>
      </c>
      <c r="F167" s="35" t="n">
        <v>19.75</v>
      </c>
      <c r="G167" s="35" t="n">
        <v>0</v>
      </c>
      <c r="H167" s="35" t="n">
        <v>83.75</v>
      </c>
      <c r="I167" s="36" t="n">
        <v>587.5</v>
      </c>
    </row>
    <row r="168" customFormat="false" ht="14.4" hidden="true" customHeight="false" outlineLevel="0" collapsed="false">
      <c r="A168" s="33"/>
      <c r="B168" s="38" t="s">
        <v>113</v>
      </c>
      <c r="C168" s="35"/>
      <c r="D168" s="35" t="n">
        <f aca="false">D166-D167</f>
        <v>-2.34</v>
      </c>
      <c r="E168" s="35" t="n">
        <f aca="false">E166-E167</f>
        <v>11.35</v>
      </c>
      <c r="F168" s="35" t="n">
        <f aca="false">F166-F167</f>
        <v>-1.91</v>
      </c>
      <c r="G168" s="35" t="n">
        <f aca="false">G166-G167</f>
        <v>2.44</v>
      </c>
      <c r="H168" s="35" t="n">
        <f aca="false">H166-H167</f>
        <v>-4.69</v>
      </c>
      <c r="I168" s="36" t="n">
        <f aca="false">I166-I167</f>
        <v>-77.974956581187</v>
      </c>
    </row>
    <row r="169" customFormat="false" ht="14.4" hidden="true" customHeight="false" outlineLevel="0" collapsed="false">
      <c r="A169" s="33"/>
      <c r="B169" s="38" t="s">
        <v>114</v>
      </c>
      <c r="C169" s="35"/>
      <c r="D169" s="35" t="n">
        <v>19</v>
      </c>
      <c r="E169" s="35"/>
      <c r="F169" s="35" t="n">
        <v>30</v>
      </c>
      <c r="G169" s="35"/>
      <c r="H169" s="35" t="n">
        <v>51</v>
      </c>
      <c r="I169" s="36"/>
    </row>
    <row r="170" customFormat="false" ht="14.4" hidden="false" customHeight="false" outlineLevel="0" collapsed="false">
      <c r="A170" s="33"/>
      <c r="B170" s="34" t="s">
        <v>173</v>
      </c>
      <c r="C170" s="35"/>
      <c r="D170" s="35"/>
      <c r="E170" s="35"/>
      <c r="F170" s="35"/>
      <c r="G170" s="35"/>
      <c r="H170" s="35"/>
      <c r="I170" s="36"/>
    </row>
    <row r="171" customFormat="false" ht="14.4" hidden="false" customHeight="false" outlineLevel="0" collapsed="false">
      <c r="A171" s="33" t="str">
        <f aca="false">" 245/1"</f>
        <v> 245/1</v>
      </c>
      <c r="B171" s="38" t="s">
        <v>122</v>
      </c>
      <c r="C171" s="35" t="str">
        <f aca="false">"40"</f>
        <v>40</v>
      </c>
      <c r="D171" s="35" t="n">
        <v>0.31</v>
      </c>
      <c r="E171" s="35" t="n">
        <v>0</v>
      </c>
      <c r="F171" s="35" t="n">
        <v>0.33</v>
      </c>
      <c r="G171" s="35" t="n">
        <v>0.37</v>
      </c>
      <c r="H171" s="35" t="n">
        <v>1.3</v>
      </c>
      <c r="I171" s="36" t="n">
        <v>8.609509</v>
      </c>
    </row>
    <row r="172" customFormat="false" ht="14.4" hidden="false" customHeight="false" outlineLevel="0" collapsed="false">
      <c r="A172" s="33" t="s">
        <v>183</v>
      </c>
      <c r="B172" s="38" t="s">
        <v>184</v>
      </c>
      <c r="C172" s="35" t="s">
        <v>185</v>
      </c>
      <c r="D172" s="35" t="n">
        <v>2.18</v>
      </c>
      <c r="E172" s="35" t="n">
        <v>0</v>
      </c>
      <c r="F172" s="35" t="n">
        <v>5.47</v>
      </c>
      <c r="G172" s="35" t="n">
        <v>5.27</v>
      </c>
      <c r="H172" s="35" t="n">
        <v>17.26</v>
      </c>
      <c r="I172" s="36" t="n">
        <v>131.4</v>
      </c>
    </row>
    <row r="173" customFormat="false" ht="14.4" hidden="false" customHeight="false" outlineLevel="0" collapsed="false">
      <c r="A173" s="33" t="s">
        <v>219</v>
      </c>
      <c r="B173" s="38" t="s">
        <v>141</v>
      </c>
      <c r="C173" s="35" t="str">
        <f aca="false">"200"</f>
        <v>200</v>
      </c>
      <c r="D173" s="35" t="n">
        <v>16.4</v>
      </c>
      <c r="E173" s="35" t="n">
        <v>10.43</v>
      </c>
      <c r="F173" s="35" t="n">
        <v>20.64</v>
      </c>
      <c r="G173" s="35" t="n">
        <v>0.46</v>
      </c>
      <c r="H173" s="35" t="n">
        <v>28.23</v>
      </c>
      <c r="I173" s="36" t="n">
        <v>354.189173</v>
      </c>
    </row>
    <row r="174" customFormat="false" ht="14.4" hidden="false" customHeight="false" outlineLevel="0" collapsed="false">
      <c r="A174" s="33" t="s">
        <v>195</v>
      </c>
      <c r="B174" s="38" t="s">
        <v>196</v>
      </c>
      <c r="C174" s="35" t="str">
        <f aca="false">"200"</f>
        <v>200</v>
      </c>
      <c r="D174" s="35" t="n">
        <v>0.41</v>
      </c>
      <c r="E174" s="35" t="n">
        <v>0</v>
      </c>
      <c r="F174" s="35" t="n">
        <v>0.17</v>
      </c>
      <c r="G174" s="35" t="n">
        <v>0.17</v>
      </c>
      <c r="H174" s="35" t="n">
        <v>27.43</v>
      </c>
      <c r="I174" s="36" t="n">
        <v>105.95859</v>
      </c>
    </row>
    <row r="175" customFormat="false" ht="14.4" hidden="false" customHeight="false" outlineLevel="0" collapsed="false">
      <c r="A175" s="33" t="str">
        <f aca="false">"-"</f>
        <v>-</v>
      </c>
      <c r="B175" s="38" t="s">
        <v>136</v>
      </c>
      <c r="C175" s="35" t="str">
        <f aca="false">"35"</f>
        <v>35</v>
      </c>
      <c r="D175" s="35" t="n">
        <v>2.31</v>
      </c>
      <c r="E175" s="35" t="n">
        <v>0</v>
      </c>
      <c r="F175" s="35" t="n">
        <v>0.23</v>
      </c>
      <c r="G175" s="35" t="n">
        <v>0.23</v>
      </c>
      <c r="H175" s="35" t="n">
        <v>16.42</v>
      </c>
      <c r="I175" s="36" t="n">
        <v>78.36535</v>
      </c>
    </row>
    <row r="176" customFormat="false" ht="14.4" hidden="false" customHeight="false" outlineLevel="0" collapsed="false">
      <c r="A176" s="33" t="str">
        <f aca="false">"-"</f>
        <v>-</v>
      </c>
      <c r="B176" s="38" t="s">
        <v>109</v>
      </c>
      <c r="C176" s="35" t="str">
        <f aca="false">"25"</f>
        <v>25</v>
      </c>
      <c r="D176" s="35" t="n">
        <v>1.65</v>
      </c>
      <c r="E176" s="35" t="n">
        <v>0</v>
      </c>
      <c r="F176" s="35" t="n">
        <v>0.3</v>
      </c>
      <c r="G176" s="35" t="n">
        <v>0.3</v>
      </c>
      <c r="H176" s="35" t="n">
        <v>10.43</v>
      </c>
      <c r="I176" s="36" t="n">
        <v>48.345</v>
      </c>
    </row>
    <row r="177" customFormat="false" ht="14.4" hidden="false" customHeight="false" outlineLevel="0" collapsed="false">
      <c r="A177" s="47"/>
      <c r="B177" s="48" t="s">
        <v>182</v>
      </c>
      <c r="C177" s="49"/>
      <c r="D177" s="49" t="n">
        <f aca="false">SUM(D171:D176)</f>
        <v>23.26</v>
      </c>
      <c r="E177" s="49" t="n">
        <f aca="false">SUM(E171:E176)</f>
        <v>10.43</v>
      </c>
      <c r="F177" s="49" t="n">
        <f aca="false">SUM(F171:F176)</f>
        <v>27.14</v>
      </c>
      <c r="G177" s="49" t="n">
        <f aca="false">SUM(G171:G176)</f>
        <v>6.8</v>
      </c>
      <c r="H177" s="49" t="n">
        <f aca="false">SUM(H171:H176)</f>
        <v>101.07</v>
      </c>
      <c r="I177" s="50" t="n">
        <f aca="false">SUM(I171:I176)</f>
        <v>726.867622</v>
      </c>
    </row>
    <row r="178" customFormat="false" ht="14.4" hidden="true" customHeight="false" outlineLevel="0" collapsed="false">
      <c r="A178" s="28"/>
      <c r="B178" s="53" t="s">
        <v>112</v>
      </c>
      <c r="C178" s="30"/>
      <c r="D178" s="30" t="n">
        <v>26.95</v>
      </c>
      <c r="E178" s="30" t="n">
        <v>0</v>
      </c>
      <c r="F178" s="30" t="n">
        <v>27.65</v>
      </c>
      <c r="G178" s="30" t="n">
        <v>0</v>
      </c>
      <c r="H178" s="30" t="n">
        <v>117.25</v>
      </c>
      <c r="I178" s="31" t="n">
        <v>822.5</v>
      </c>
    </row>
    <row r="179" customFormat="false" ht="14.4" hidden="true" customHeight="false" outlineLevel="0" collapsed="false">
      <c r="A179" s="28"/>
      <c r="B179" s="53" t="s">
        <v>113</v>
      </c>
      <c r="C179" s="30"/>
      <c r="D179" s="30" t="n">
        <f aca="false">D177-D178</f>
        <v>-3.69</v>
      </c>
      <c r="E179" s="30" t="n">
        <f aca="false">E177-E178</f>
        <v>10.43</v>
      </c>
      <c r="F179" s="30" t="n">
        <f aca="false">F177-F178</f>
        <v>-0.509999999999998</v>
      </c>
      <c r="G179" s="30" t="n">
        <f aca="false">G177-G178</f>
        <v>6.8</v>
      </c>
      <c r="H179" s="30" t="n">
        <f aca="false">H177-H178</f>
        <v>-16.18</v>
      </c>
      <c r="I179" s="31" t="n">
        <f aca="false">I177-I178</f>
        <v>-95.632378</v>
      </c>
    </row>
    <row r="180" customFormat="false" ht="14.4" hidden="true" customHeight="false" outlineLevel="0" collapsed="false">
      <c r="A180" s="28"/>
      <c r="B180" s="53" t="s">
        <v>114</v>
      </c>
      <c r="C180" s="30"/>
      <c r="D180" s="30" t="n">
        <v>12</v>
      </c>
      <c r="E180" s="30"/>
      <c r="F180" s="30" t="n">
        <v>42</v>
      </c>
      <c r="G180" s="30"/>
      <c r="H180" s="30" t="n">
        <v>46</v>
      </c>
      <c r="I180" s="31"/>
    </row>
    <row r="181" customFormat="false" ht="14.4" hidden="false" customHeight="false" outlineLevel="0" collapsed="false">
      <c r="A181" s="28"/>
      <c r="B181" s="104" t="s">
        <v>235</v>
      </c>
      <c r="C181" s="30"/>
      <c r="D181" s="67" t="n">
        <f aca="false">D166+D177</f>
        <v>40.17</v>
      </c>
      <c r="E181" s="67" t="n">
        <f aca="false">E166+E177</f>
        <v>21.78</v>
      </c>
      <c r="F181" s="67" t="n">
        <f aca="false">F166+F177</f>
        <v>44.98</v>
      </c>
      <c r="G181" s="67" t="n">
        <f aca="false">G166+G177</f>
        <v>9.24</v>
      </c>
      <c r="H181" s="67" t="n">
        <f aca="false">H166+H177</f>
        <v>180.13</v>
      </c>
      <c r="I181" s="68" t="n">
        <f aca="false">I166+I177</f>
        <v>1236.39266541881</v>
      </c>
    </row>
    <row r="182" customFormat="false" ht="14.4" hidden="false" customHeight="false" outlineLevel="0" collapsed="false">
      <c r="A182" s="28"/>
      <c r="B182" s="53"/>
      <c r="C182" s="30"/>
      <c r="D182" s="30"/>
      <c r="E182" s="30"/>
      <c r="F182" s="30"/>
      <c r="G182" s="30"/>
      <c r="H182" s="30"/>
      <c r="I182" s="31"/>
    </row>
    <row r="183" customFormat="false" ht="14.4" hidden="false" customHeight="true" outlineLevel="0" collapsed="false">
      <c r="A183" s="28"/>
      <c r="B183" s="29" t="s">
        <v>154</v>
      </c>
      <c r="C183" s="54" t="s">
        <v>116</v>
      </c>
      <c r="D183" s="22" t="s">
        <v>117</v>
      </c>
      <c r="E183" s="22"/>
      <c r="F183" s="22" t="s">
        <v>118</v>
      </c>
      <c r="G183" s="22"/>
      <c r="H183" s="55" t="s">
        <v>119</v>
      </c>
      <c r="I183" s="55" t="s">
        <v>120</v>
      </c>
    </row>
    <row r="184" customFormat="false" ht="14.4" hidden="false" customHeight="false" outlineLevel="0" collapsed="false">
      <c r="A184" s="33"/>
      <c r="B184" s="34" t="s">
        <v>100</v>
      </c>
      <c r="C184" s="35"/>
      <c r="D184" s="35"/>
      <c r="E184" s="35"/>
      <c r="F184" s="35"/>
      <c r="G184" s="35"/>
      <c r="H184" s="35"/>
      <c r="I184" s="36"/>
    </row>
    <row r="185" customFormat="false" ht="14.4" hidden="false" customHeight="false" outlineLevel="0" collapsed="false">
      <c r="A185" s="33" t="s">
        <v>121</v>
      </c>
      <c r="B185" s="38" t="s">
        <v>122</v>
      </c>
      <c r="C185" s="35" t="str">
        <f aca="false">"30"</f>
        <v>30</v>
      </c>
      <c r="D185" s="35" t="n">
        <v>0.23</v>
      </c>
      <c r="E185" s="35" t="n">
        <v>0</v>
      </c>
      <c r="F185" s="35" t="n">
        <v>0.25</v>
      </c>
      <c r="G185" s="35" t="n">
        <v>0.28</v>
      </c>
      <c r="H185" s="35" t="n">
        <v>0.98</v>
      </c>
      <c r="I185" s="36" t="n">
        <v>6.45713175</v>
      </c>
    </row>
    <row r="186" customFormat="false" ht="14.4" hidden="false" customHeight="false" outlineLevel="0" collapsed="false">
      <c r="A186" s="33" t="s">
        <v>155</v>
      </c>
      <c r="B186" s="38" t="s">
        <v>156</v>
      </c>
      <c r="C186" s="35" t="str">
        <f aca="false">"100"</f>
        <v>100</v>
      </c>
      <c r="D186" s="35" t="n">
        <v>10.03</v>
      </c>
      <c r="E186" s="35" t="n">
        <v>8.68</v>
      </c>
      <c r="F186" s="35" t="n">
        <v>12.6</v>
      </c>
      <c r="G186" s="35" t="n">
        <v>1.63</v>
      </c>
      <c r="H186" s="35" t="n">
        <v>11.29</v>
      </c>
      <c r="I186" s="36" t="n">
        <v>194.97</v>
      </c>
    </row>
    <row r="187" customFormat="false" ht="14.4" hidden="false" customHeight="false" outlineLevel="0" collapsed="false">
      <c r="A187" s="33" t="s">
        <v>126</v>
      </c>
      <c r="B187" s="38" t="s">
        <v>127</v>
      </c>
      <c r="C187" s="35" t="str">
        <f aca="false">"150"</f>
        <v>150</v>
      </c>
      <c r="D187" s="35" t="n">
        <v>5.3</v>
      </c>
      <c r="E187" s="35" t="n">
        <v>0.03</v>
      </c>
      <c r="F187" s="35" t="n">
        <v>2.98</v>
      </c>
      <c r="G187" s="35" t="n">
        <v>0.66</v>
      </c>
      <c r="H187" s="35" t="n">
        <v>34.11</v>
      </c>
      <c r="I187" s="36" t="n">
        <v>183.9401745</v>
      </c>
    </row>
    <row r="188" customFormat="false" ht="14.4" hidden="false" customHeight="false" outlineLevel="0" collapsed="false">
      <c r="A188" s="33" t="s">
        <v>134</v>
      </c>
      <c r="B188" s="38" t="s">
        <v>135</v>
      </c>
      <c r="C188" s="35" t="str">
        <f aca="false">"200"</f>
        <v>200</v>
      </c>
      <c r="D188" s="35" t="n">
        <v>0.08</v>
      </c>
      <c r="E188" s="35" t="n">
        <v>0</v>
      </c>
      <c r="F188" s="35" t="n">
        <v>0.02</v>
      </c>
      <c r="G188" s="35" t="n">
        <v>0.02</v>
      </c>
      <c r="H188" s="35" t="n">
        <v>9.84</v>
      </c>
      <c r="I188" s="36" t="n">
        <v>37.802232</v>
      </c>
    </row>
    <row r="189" customFormat="false" ht="14.4" hidden="false" customHeight="false" outlineLevel="0" collapsed="false">
      <c r="A189" s="33" t="str">
        <f aca="false">"-"</f>
        <v>-</v>
      </c>
      <c r="B189" s="38" t="s">
        <v>136</v>
      </c>
      <c r="C189" s="35" t="n">
        <v>25</v>
      </c>
      <c r="D189" s="35" t="n">
        <v>1.65</v>
      </c>
      <c r="E189" s="35" t="n">
        <v>0</v>
      </c>
      <c r="F189" s="35" t="n">
        <v>0.17</v>
      </c>
      <c r="G189" s="35" t="n">
        <v>0.2</v>
      </c>
      <c r="H189" s="35" t="n">
        <v>11.72</v>
      </c>
      <c r="I189" s="36" t="n">
        <v>55.97</v>
      </c>
    </row>
    <row r="190" customFormat="false" ht="14.4" hidden="false" customHeight="false" outlineLevel="0" collapsed="false">
      <c r="A190" s="47"/>
      <c r="B190" s="48" t="s">
        <v>111</v>
      </c>
      <c r="C190" s="49"/>
      <c r="D190" s="50" t="n">
        <f aca="false">SUM(D185:D189)</f>
        <v>17.29</v>
      </c>
      <c r="E190" s="50" t="n">
        <f aca="false">SUM(E185:E189)</f>
        <v>8.71</v>
      </c>
      <c r="F190" s="50" t="n">
        <f aca="false">SUM(F185:F189)</f>
        <v>16.02</v>
      </c>
      <c r="G190" s="50" t="n">
        <f aca="false">SUM(G185:G189)</f>
        <v>2.79</v>
      </c>
      <c r="H190" s="50" t="n">
        <f aca="false">SUM(H185:H189)</f>
        <v>67.94</v>
      </c>
      <c r="I190" s="50" t="n">
        <f aca="false">SUM(I185:I189)</f>
        <v>479.13953825</v>
      </c>
    </row>
    <row r="191" customFormat="false" ht="14.4" hidden="true" customHeight="true" outlineLevel="0" collapsed="false">
      <c r="A191" s="33"/>
      <c r="B191" s="38" t="s">
        <v>112</v>
      </c>
      <c r="C191" s="35"/>
      <c r="D191" s="35" t="n">
        <v>19.25</v>
      </c>
      <c r="E191" s="35" t="n">
        <v>0</v>
      </c>
      <c r="F191" s="35" t="n">
        <v>19.75</v>
      </c>
      <c r="G191" s="35" t="n">
        <v>0</v>
      </c>
      <c r="H191" s="35" t="n">
        <v>83.75</v>
      </c>
      <c r="I191" s="36" t="n">
        <v>587.5</v>
      </c>
    </row>
    <row r="192" customFormat="false" ht="14.4" hidden="true" customHeight="true" outlineLevel="0" collapsed="false">
      <c r="A192" s="33"/>
      <c r="B192" s="38" t="s">
        <v>113</v>
      </c>
      <c r="C192" s="35"/>
      <c r="D192" s="35" t="n">
        <f aca="false">D190-D191</f>
        <v>-1.96</v>
      </c>
      <c r="E192" s="35" t="n">
        <f aca="false">E190-E191</f>
        <v>8.71</v>
      </c>
      <c r="F192" s="35" t="n">
        <f aca="false">F190-F191</f>
        <v>-3.73</v>
      </c>
      <c r="G192" s="35" t="n">
        <f aca="false">G190-G191</f>
        <v>2.79</v>
      </c>
      <c r="H192" s="35" t="n">
        <f aca="false">H190-H191</f>
        <v>-15.81</v>
      </c>
      <c r="I192" s="36" t="n">
        <f aca="false">I190-I191</f>
        <v>-108.36046175</v>
      </c>
    </row>
    <row r="193" customFormat="false" ht="14.4" hidden="true" customHeight="true" outlineLevel="0" collapsed="false">
      <c r="A193" s="33"/>
      <c r="B193" s="38" t="s">
        <v>114</v>
      </c>
      <c r="C193" s="35"/>
      <c r="D193" s="35" t="n">
        <v>15</v>
      </c>
      <c r="E193" s="35"/>
      <c r="F193" s="35" t="n">
        <v>30</v>
      </c>
      <c r="G193" s="35"/>
      <c r="H193" s="35" t="n">
        <v>55</v>
      </c>
      <c r="I193" s="36"/>
    </row>
    <row r="194" customFormat="false" ht="28.8" hidden="false" customHeight="true" outlineLevel="0" collapsed="false">
      <c r="A194" s="33"/>
      <c r="B194" s="34" t="s">
        <v>173</v>
      </c>
      <c r="C194" s="35"/>
      <c r="D194" s="35"/>
      <c r="E194" s="35"/>
      <c r="F194" s="35"/>
      <c r="G194" s="35"/>
      <c r="H194" s="35"/>
      <c r="I194" s="36"/>
    </row>
    <row r="195" customFormat="false" ht="15" hidden="false" customHeight="true" outlineLevel="0" collapsed="false">
      <c r="A195" s="33" t="s">
        <v>220</v>
      </c>
      <c r="B195" s="38" t="s">
        <v>221</v>
      </c>
      <c r="C195" s="35" t="s">
        <v>106</v>
      </c>
      <c r="D195" s="35" t="n">
        <v>2.53</v>
      </c>
      <c r="E195" s="35" t="n">
        <v>0</v>
      </c>
      <c r="F195" s="35" t="n">
        <v>6.05</v>
      </c>
      <c r="G195" s="35" t="n">
        <v>6.14</v>
      </c>
      <c r="H195" s="35" t="n">
        <v>10.57</v>
      </c>
      <c r="I195" s="35" t="n">
        <v>101.21</v>
      </c>
    </row>
    <row r="196" customFormat="false" ht="14.4" hidden="false" customHeight="false" outlineLevel="0" collapsed="false">
      <c r="A196" s="33" t="s">
        <v>222</v>
      </c>
      <c r="B196" s="38" t="s">
        <v>223</v>
      </c>
      <c r="C196" s="35" t="str">
        <f aca="false">"200"</f>
        <v>200</v>
      </c>
      <c r="D196" s="35" t="n">
        <v>14.8</v>
      </c>
      <c r="E196" s="35" t="n">
        <v>11.9</v>
      </c>
      <c r="F196" s="35" t="n">
        <v>16.51</v>
      </c>
      <c r="G196" s="35" t="n">
        <v>8.52</v>
      </c>
      <c r="H196" s="35" t="n">
        <v>36.71</v>
      </c>
      <c r="I196" s="35" t="n">
        <v>353.2515</v>
      </c>
    </row>
    <row r="197" customFormat="false" ht="14.4" hidden="false" customHeight="false" outlineLevel="0" collapsed="false">
      <c r="A197" s="33" t="s">
        <v>179</v>
      </c>
      <c r="B197" s="38" t="s">
        <v>180</v>
      </c>
      <c r="C197" s="35" t="str">
        <f aca="false">"200"</f>
        <v>200</v>
      </c>
      <c r="D197" s="35" t="n">
        <v>1.02</v>
      </c>
      <c r="E197" s="35" t="n">
        <v>0</v>
      </c>
      <c r="F197" s="35" t="n">
        <v>0.06</v>
      </c>
      <c r="G197" s="35" t="n">
        <v>0.06</v>
      </c>
      <c r="H197" s="35" t="n">
        <v>23.18</v>
      </c>
      <c r="I197" s="35" t="n">
        <v>87.59892</v>
      </c>
    </row>
    <row r="198" customFormat="false" ht="14.4" hidden="false" customHeight="false" outlineLevel="0" collapsed="false">
      <c r="A198" s="33" t="str">
        <f aca="false">"-"</f>
        <v>-</v>
      </c>
      <c r="B198" s="38" t="s">
        <v>136</v>
      </c>
      <c r="C198" s="35" t="str">
        <f aca="false">"35"</f>
        <v>35</v>
      </c>
      <c r="D198" s="35" t="n">
        <v>2.31</v>
      </c>
      <c r="E198" s="35" t="n">
        <v>0</v>
      </c>
      <c r="F198" s="35" t="n">
        <v>0.23</v>
      </c>
      <c r="G198" s="35" t="n">
        <v>0.23</v>
      </c>
      <c r="H198" s="35" t="n">
        <v>16.42</v>
      </c>
      <c r="I198" s="35" t="n">
        <v>78.36535</v>
      </c>
    </row>
    <row r="199" customFormat="false" ht="14.4" hidden="false" customHeight="false" outlineLevel="0" collapsed="false">
      <c r="A199" s="33" t="str">
        <f aca="false">"-"</f>
        <v>-</v>
      </c>
      <c r="B199" s="38" t="s">
        <v>109</v>
      </c>
      <c r="C199" s="35" t="str">
        <f aca="false">"25"</f>
        <v>25</v>
      </c>
      <c r="D199" s="35" t="n">
        <v>1.65</v>
      </c>
      <c r="E199" s="35" t="n">
        <v>0</v>
      </c>
      <c r="F199" s="35" t="n">
        <v>0.3</v>
      </c>
      <c r="G199" s="35" t="n">
        <v>0.3</v>
      </c>
      <c r="H199" s="35" t="n">
        <v>10.43</v>
      </c>
      <c r="I199" s="35" t="n">
        <v>48.345</v>
      </c>
    </row>
    <row r="200" customFormat="false" ht="14.4" hidden="false" customHeight="false" outlineLevel="0" collapsed="false">
      <c r="A200" s="33"/>
      <c r="B200" s="38" t="s">
        <v>205</v>
      </c>
      <c r="C200" s="35" t="str">
        <f aca="false">"50"</f>
        <v>50</v>
      </c>
      <c r="D200" s="35" t="n">
        <v>2.41</v>
      </c>
      <c r="E200" s="35" t="n">
        <v>0.88</v>
      </c>
      <c r="F200" s="35" t="n">
        <v>6.45</v>
      </c>
      <c r="G200" s="35" t="n">
        <v>4.25</v>
      </c>
      <c r="H200" s="35" t="n">
        <v>19.59</v>
      </c>
      <c r="I200" s="35" t="n">
        <v>153.6</v>
      </c>
    </row>
    <row r="201" customFormat="false" ht="14.4" hidden="false" customHeight="false" outlineLevel="0" collapsed="false">
      <c r="A201" s="47"/>
      <c r="B201" s="48" t="s">
        <v>182</v>
      </c>
      <c r="C201" s="49"/>
      <c r="D201" s="49" t="n">
        <f aca="false">SUM(D195:D200)</f>
        <v>24.72</v>
      </c>
      <c r="E201" s="49" t="n">
        <f aca="false">SUM(E195:E200)</f>
        <v>12.78</v>
      </c>
      <c r="F201" s="49" t="n">
        <f aca="false">SUM(F195:F200)</f>
        <v>29.6</v>
      </c>
      <c r="G201" s="49" t="n">
        <f aca="false">SUM(G195:G200)</f>
        <v>19.5</v>
      </c>
      <c r="H201" s="49" t="n">
        <f aca="false">SUM(H195:H200)</f>
        <v>116.9</v>
      </c>
      <c r="I201" s="49" t="n">
        <f aca="false">SUM(I195:I200)</f>
        <v>822.37077</v>
      </c>
    </row>
    <row r="202" customFormat="false" ht="14.4" hidden="true" customHeight="true" outlineLevel="0" collapsed="false">
      <c r="A202" s="28"/>
      <c r="B202" s="53" t="s">
        <v>112</v>
      </c>
      <c r="C202" s="30"/>
      <c r="D202" s="30" t="n">
        <v>26.95</v>
      </c>
      <c r="E202" s="30" t="n">
        <v>0</v>
      </c>
      <c r="F202" s="30" t="n">
        <v>27.65</v>
      </c>
      <c r="G202" s="30" t="n">
        <v>0</v>
      </c>
      <c r="H202" s="30" t="n">
        <v>117.25</v>
      </c>
      <c r="I202" s="31" t="n">
        <v>822.5</v>
      </c>
    </row>
    <row r="203" customFormat="false" ht="14.4" hidden="true" customHeight="true" outlineLevel="0" collapsed="false">
      <c r="A203" s="28"/>
      <c r="B203" s="53" t="s">
        <v>113</v>
      </c>
      <c r="C203" s="30"/>
      <c r="D203" s="30" t="n">
        <f aca="false">D201-D202</f>
        <v>-2.23</v>
      </c>
      <c r="E203" s="30" t="n">
        <f aca="false">E201-E202</f>
        <v>12.78</v>
      </c>
      <c r="F203" s="30" t="n">
        <f aca="false">F201-F202</f>
        <v>1.95</v>
      </c>
      <c r="G203" s="30" t="n">
        <f aca="false">G201-G202</f>
        <v>19.5</v>
      </c>
      <c r="H203" s="30" t="n">
        <f aca="false">H201-H202</f>
        <v>-0.34999999999998</v>
      </c>
      <c r="I203" s="31" t="n">
        <f aca="false">I201-I202</f>
        <v>-0.129229999999893</v>
      </c>
    </row>
    <row r="204" customFormat="false" ht="14.4" hidden="true" customHeight="true" outlineLevel="0" collapsed="false">
      <c r="A204" s="28"/>
      <c r="B204" s="53" t="s">
        <v>114</v>
      </c>
      <c r="C204" s="30"/>
      <c r="D204" s="30" t="n">
        <v>13</v>
      </c>
      <c r="E204" s="30"/>
      <c r="F204" s="30" t="n">
        <v>32</v>
      </c>
      <c r="G204" s="30"/>
      <c r="H204" s="30" t="n">
        <v>56</v>
      </c>
      <c r="I204" s="31"/>
    </row>
    <row r="205" customFormat="false" ht="14.4" hidden="false" customHeight="false" outlineLevel="0" collapsed="false">
      <c r="A205" s="28"/>
      <c r="B205" s="104" t="s">
        <v>235</v>
      </c>
      <c r="C205" s="30"/>
      <c r="D205" s="68" t="n">
        <f aca="false">D190+D201</f>
        <v>42.01</v>
      </c>
      <c r="E205" s="68" t="n">
        <f aca="false">E190+E201</f>
        <v>21.49</v>
      </c>
      <c r="F205" s="68" t="n">
        <f aca="false">F190+F201</f>
        <v>45.62</v>
      </c>
      <c r="G205" s="68" t="n">
        <f aca="false">G190+G201</f>
        <v>22.29</v>
      </c>
      <c r="H205" s="68" t="n">
        <f aca="false">H190+H201</f>
        <v>184.84</v>
      </c>
      <c r="I205" s="68" t="n">
        <f aca="false">I190+I201</f>
        <v>1301.51030825</v>
      </c>
    </row>
    <row r="206" customFormat="false" ht="14.4" hidden="false" customHeight="false" outlineLevel="0" collapsed="false">
      <c r="A206" s="28"/>
      <c r="B206" s="53"/>
      <c r="C206" s="30"/>
      <c r="D206" s="30"/>
      <c r="E206" s="30"/>
      <c r="F206" s="30"/>
      <c r="G206" s="30"/>
      <c r="H206" s="30"/>
      <c r="I206" s="31"/>
    </row>
    <row r="207" customFormat="false" ht="14.4" hidden="false" customHeight="true" outlineLevel="0" collapsed="false">
      <c r="A207" s="28"/>
      <c r="B207" s="29" t="s">
        <v>157</v>
      </c>
      <c r="C207" s="54" t="s">
        <v>116</v>
      </c>
      <c r="D207" s="22" t="s">
        <v>117</v>
      </c>
      <c r="E207" s="22"/>
      <c r="F207" s="22" t="s">
        <v>118</v>
      </c>
      <c r="G207" s="22"/>
      <c r="H207" s="55" t="s">
        <v>119</v>
      </c>
      <c r="I207" s="55" t="s">
        <v>120</v>
      </c>
    </row>
    <row r="208" customFormat="false" ht="14.4" hidden="false" customHeight="false" outlineLevel="0" collapsed="false">
      <c r="A208" s="33"/>
      <c r="B208" s="34" t="s">
        <v>100</v>
      </c>
      <c r="C208" s="35"/>
      <c r="D208" s="35"/>
      <c r="E208" s="35"/>
      <c r="F208" s="35"/>
      <c r="G208" s="35"/>
      <c r="H208" s="35"/>
      <c r="I208" s="36"/>
    </row>
    <row r="209" customFormat="false" ht="14.4" hidden="false" customHeight="false" outlineLevel="0" collapsed="false">
      <c r="A209" s="37" t="s">
        <v>158</v>
      </c>
      <c r="B209" s="38" t="s">
        <v>159</v>
      </c>
      <c r="C209" s="35" t="str">
        <f aca="false">"150"</f>
        <v>150</v>
      </c>
      <c r="D209" s="35" t="n">
        <v>11.64</v>
      </c>
      <c r="E209" s="35" t="n">
        <v>15.58</v>
      </c>
      <c r="F209" s="35" t="n">
        <v>16.84</v>
      </c>
      <c r="G209" s="35" t="n">
        <v>0</v>
      </c>
      <c r="H209" s="35" t="n">
        <v>10.62</v>
      </c>
      <c r="I209" s="36" t="n">
        <v>247.169811071429</v>
      </c>
    </row>
    <row r="210" customFormat="false" ht="14.4" hidden="false" customHeight="false" outlineLevel="0" collapsed="false">
      <c r="A210" s="33" t="str">
        <f aca="false">"-"</f>
        <v>-</v>
      </c>
      <c r="B210" s="38" t="s">
        <v>160</v>
      </c>
      <c r="C210" s="35" t="str">
        <f aca="false">"125"</f>
        <v>125</v>
      </c>
      <c r="D210" s="35" t="n">
        <v>4.13</v>
      </c>
      <c r="E210" s="35" t="n">
        <v>5.13</v>
      </c>
      <c r="F210" s="35" t="n">
        <v>1.88</v>
      </c>
      <c r="G210" s="35" t="n">
        <v>0</v>
      </c>
      <c r="H210" s="35" t="n">
        <v>28.55</v>
      </c>
      <c r="I210" s="36" t="n">
        <v>138.12</v>
      </c>
    </row>
    <row r="211" customFormat="false" ht="14.4" hidden="false" customHeight="false" outlineLevel="0" collapsed="false">
      <c r="A211" s="33" t="s">
        <v>147</v>
      </c>
      <c r="B211" s="38" t="s">
        <v>148</v>
      </c>
      <c r="C211" s="35" t="str">
        <f aca="false">"200"</f>
        <v>200</v>
      </c>
      <c r="D211" s="35" t="n">
        <v>0.12</v>
      </c>
      <c r="E211" s="35" t="n">
        <v>0</v>
      </c>
      <c r="F211" s="35" t="n">
        <v>0.02</v>
      </c>
      <c r="G211" s="35" t="n">
        <v>0.02</v>
      </c>
      <c r="H211" s="35" t="n">
        <v>9.83</v>
      </c>
      <c r="I211" s="36" t="n">
        <v>38.659836097561</v>
      </c>
    </row>
    <row r="212" customFormat="false" ht="14.4" hidden="false" customHeight="false" outlineLevel="0" collapsed="false">
      <c r="A212" s="33" t="str">
        <f aca="false">"-"</f>
        <v>-</v>
      </c>
      <c r="B212" s="38" t="s">
        <v>136</v>
      </c>
      <c r="C212" s="35" t="n">
        <v>25</v>
      </c>
      <c r="D212" s="35" t="n">
        <v>1.65</v>
      </c>
      <c r="E212" s="35" t="n">
        <v>0</v>
      </c>
      <c r="F212" s="35" t="n">
        <v>0.17</v>
      </c>
      <c r="G212" s="35" t="n">
        <v>0.2</v>
      </c>
      <c r="H212" s="35" t="n">
        <v>11.72</v>
      </c>
      <c r="I212" s="36" t="n">
        <v>55.97</v>
      </c>
    </row>
    <row r="213" customFormat="false" ht="14.4" hidden="false" customHeight="false" outlineLevel="0" collapsed="false">
      <c r="A213" s="33" t="str">
        <f aca="false">"-"</f>
        <v>-</v>
      </c>
      <c r="B213" s="38" t="s">
        <v>109</v>
      </c>
      <c r="C213" s="35" t="str">
        <f aca="false">"25"</f>
        <v>25</v>
      </c>
      <c r="D213" s="35" t="n">
        <v>1.65</v>
      </c>
      <c r="E213" s="35" t="n">
        <v>0</v>
      </c>
      <c r="F213" s="35" t="n">
        <v>0.3</v>
      </c>
      <c r="G213" s="35" t="n">
        <v>0.3</v>
      </c>
      <c r="H213" s="35" t="n">
        <v>10.43</v>
      </c>
      <c r="I213" s="36" t="n">
        <v>48.345</v>
      </c>
    </row>
    <row r="214" customFormat="false" ht="14.4" hidden="false" customHeight="false" outlineLevel="0" collapsed="false">
      <c r="A214" s="47"/>
      <c r="B214" s="48" t="s">
        <v>111</v>
      </c>
      <c r="C214" s="49"/>
      <c r="D214" s="49" t="n">
        <f aca="false">SUM(D209:D213)</f>
        <v>19.19</v>
      </c>
      <c r="E214" s="49" t="n">
        <f aca="false">SUM(E209:E213)</f>
        <v>20.71</v>
      </c>
      <c r="F214" s="49" t="n">
        <f aca="false">SUM(F209:F213)</f>
        <v>19.21</v>
      </c>
      <c r="G214" s="49" t="n">
        <f aca="false">SUM(G209:G213)</f>
        <v>0.52</v>
      </c>
      <c r="H214" s="49" t="n">
        <f aca="false">SUM(H209:H213)</f>
        <v>71.15</v>
      </c>
      <c r="I214" s="50" t="n">
        <f aca="false">SUM(I209:I213)</f>
        <v>528.26464716899</v>
      </c>
    </row>
    <row r="215" customFormat="false" ht="14.4" hidden="true" customHeight="true" outlineLevel="0" collapsed="false">
      <c r="A215" s="33"/>
      <c r="B215" s="38" t="s">
        <v>112</v>
      </c>
      <c r="C215" s="35"/>
      <c r="D215" s="35" t="n">
        <v>19.25</v>
      </c>
      <c r="E215" s="35" t="n">
        <v>0</v>
      </c>
      <c r="F215" s="35" t="n">
        <v>19.75</v>
      </c>
      <c r="G215" s="35" t="n">
        <v>0</v>
      </c>
      <c r="H215" s="35" t="n">
        <v>83.75</v>
      </c>
      <c r="I215" s="36" t="n">
        <v>587.5</v>
      </c>
    </row>
    <row r="216" customFormat="false" ht="14.4" hidden="true" customHeight="true" outlineLevel="0" collapsed="false">
      <c r="A216" s="33"/>
      <c r="B216" s="38" t="s">
        <v>113</v>
      </c>
      <c r="C216" s="35"/>
      <c r="D216" s="35" t="n">
        <f aca="false">D214-D215</f>
        <v>-0.0599999999999987</v>
      </c>
      <c r="E216" s="35" t="n">
        <f aca="false">E214-E215</f>
        <v>20.71</v>
      </c>
      <c r="F216" s="35" t="n">
        <f aca="false">F214-F215</f>
        <v>-0.539999999999999</v>
      </c>
      <c r="G216" s="35" t="n">
        <f aca="false">G214-G215</f>
        <v>0.52</v>
      </c>
      <c r="H216" s="35" t="n">
        <f aca="false">H214-H215</f>
        <v>-12.6</v>
      </c>
      <c r="I216" s="36" t="n">
        <f aca="false">I214-I215</f>
        <v>-59.2353528310105</v>
      </c>
    </row>
    <row r="217" customFormat="false" ht="14.4" hidden="true" customHeight="true" outlineLevel="0" collapsed="false">
      <c r="A217" s="33"/>
      <c r="B217" s="38" t="s">
        <v>114</v>
      </c>
      <c r="C217" s="35"/>
      <c r="D217" s="35" t="n">
        <v>20</v>
      </c>
      <c r="E217" s="35"/>
      <c r="F217" s="35" t="n">
        <v>45</v>
      </c>
      <c r="G217" s="35"/>
      <c r="H217" s="35" t="n">
        <v>35</v>
      </c>
      <c r="I217" s="36"/>
    </row>
    <row r="218" customFormat="false" ht="14.4" hidden="false" customHeight="false" outlineLevel="0" collapsed="false">
      <c r="A218" s="33"/>
      <c r="B218" s="34" t="s">
        <v>173</v>
      </c>
      <c r="C218" s="35"/>
      <c r="D218" s="35"/>
      <c r="E218" s="35"/>
      <c r="F218" s="35"/>
      <c r="G218" s="35"/>
      <c r="H218" s="35"/>
      <c r="I218" s="36"/>
    </row>
    <row r="219" customFormat="false" ht="14.4" hidden="false" customHeight="false" outlineLevel="0" collapsed="false">
      <c r="A219" s="33" t="s">
        <v>224</v>
      </c>
      <c r="B219" s="38" t="s">
        <v>225</v>
      </c>
      <c r="C219" s="35" t="s">
        <v>226</v>
      </c>
      <c r="D219" s="35" t="n">
        <v>3.43</v>
      </c>
      <c r="E219" s="35" t="n">
        <v>0.88</v>
      </c>
      <c r="F219" s="35" t="n">
        <v>3.98</v>
      </c>
      <c r="G219" s="35" t="n">
        <v>0.19</v>
      </c>
      <c r="H219" s="35" t="n">
        <v>16.65</v>
      </c>
      <c r="I219" s="36" t="n">
        <v>114.09</v>
      </c>
    </row>
    <row r="220" customFormat="false" ht="14.4" hidden="false" customHeight="false" outlineLevel="0" collapsed="false">
      <c r="A220" s="33" t="s">
        <v>227</v>
      </c>
      <c r="B220" s="38" t="s">
        <v>228</v>
      </c>
      <c r="C220" s="35" t="str">
        <f aca="false">"100"</f>
        <v>100</v>
      </c>
      <c r="D220" s="35" t="n">
        <v>11.64</v>
      </c>
      <c r="E220" s="35" t="n">
        <v>11.32</v>
      </c>
      <c r="F220" s="35" t="n">
        <v>14.42</v>
      </c>
      <c r="G220" s="35" t="n">
        <v>0.03</v>
      </c>
      <c r="H220" s="35" t="n">
        <v>7.44</v>
      </c>
      <c r="I220" s="36" t="n">
        <v>172.8</v>
      </c>
    </row>
    <row r="221" customFormat="false" ht="14.4" hidden="false" customHeight="false" outlineLevel="0" collapsed="false">
      <c r="A221" s="33" t="s">
        <v>193</v>
      </c>
      <c r="B221" s="38" t="s">
        <v>194</v>
      </c>
      <c r="C221" s="35" t="str">
        <f aca="false">"150"</f>
        <v>150</v>
      </c>
      <c r="D221" s="35" t="n">
        <v>6.67</v>
      </c>
      <c r="E221" s="35" t="n">
        <v>2</v>
      </c>
      <c r="F221" s="35" t="n">
        <v>4.68</v>
      </c>
      <c r="G221" s="35" t="n">
        <v>0.6</v>
      </c>
      <c r="H221" s="35" t="n">
        <v>29.26</v>
      </c>
      <c r="I221" s="36" t="n">
        <v>185.879137125</v>
      </c>
    </row>
    <row r="222" customFormat="false" ht="14.4" hidden="false" customHeight="false" outlineLevel="0" collapsed="false">
      <c r="A222" s="33" t="s">
        <v>188</v>
      </c>
      <c r="B222" s="38" t="s">
        <v>189</v>
      </c>
      <c r="C222" s="35" t="str">
        <f aca="false">"200"</f>
        <v>200</v>
      </c>
      <c r="D222" s="35" t="n">
        <v>0.16</v>
      </c>
      <c r="E222" s="35" t="n">
        <v>0</v>
      </c>
      <c r="F222" s="35" t="n">
        <v>0.04</v>
      </c>
      <c r="G222" s="35" t="n">
        <v>0.04</v>
      </c>
      <c r="H222" s="35" t="n">
        <v>12.2</v>
      </c>
      <c r="I222" s="36" t="n">
        <v>47.68782</v>
      </c>
    </row>
    <row r="223" customFormat="false" ht="14.4" hidden="false" customHeight="false" outlineLevel="0" collapsed="false">
      <c r="A223" s="33" t="str">
        <f aca="false">""</f>
        <v/>
      </c>
      <c r="B223" s="38" t="s">
        <v>130</v>
      </c>
      <c r="C223" s="35" t="str">
        <f aca="false">"30"</f>
        <v>30</v>
      </c>
      <c r="D223" s="35" t="n">
        <v>2.7</v>
      </c>
      <c r="E223" s="35" t="n">
        <v>0</v>
      </c>
      <c r="F223" s="35" t="n">
        <v>0.9</v>
      </c>
      <c r="G223" s="35" t="n">
        <v>0</v>
      </c>
      <c r="H223" s="35" t="n">
        <v>16.14</v>
      </c>
      <c r="I223" s="36" t="n">
        <v>80.295</v>
      </c>
    </row>
    <row r="224" customFormat="false" ht="14.4" hidden="false" customHeight="false" outlineLevel="0" collapsed="false">
      <c r="A224" s="33" t="str">
        <f aca="false">"-"</f>
        <v>-</v>
      </c>
      <c r="B224" s="38" t="s">
        <v>109</v>
      </c>
      <c r="C224" s="35" t="str">
        <f aca="false">"30"</f>
        <v>30</v>
      </c>
      <c r="D224" s="35" t="n">
        <v>1.98</v>
      </c>
      <c r="E224" s="35" t="n">
        <v>0</v>
      </c>
      <c r="F224" s="35" t="n">
        <v>0.36</v>
      </c>
      <c r="G224" s="35" t="n">
        <v>0.36</v>
      </c>
      <c r="H224" s="35" t="n">
        <v>12.51</v>
      </c>
      <c r="I224" s="36" t="n">
        <v>58.014</v>
      </c>
    </row>
    <row r="225" customFormat="false" ht="14.4" hidden="false" customHeight="false" outlineLevel="0" collapsed="false">
      <c r="A225" s="33" t="str">
        <f aca="false">"-"</f>
        <v>-</v>
      </c>
      <c r="B225" s="38" t="s">
        <v>181</v>
      </c>
      <c r="C225" s="35" t="str">
        <f aca="false">"100"</f>
        <v>100</v>
      </c>
      <c r="D225" s="35" t="n">
        <v>0.4</v>
      </c>
      <c r="E225" s="35" t="n">
        <v>0</v>
      </c>
      <c r="F225" s="35" t="n">
        <v>0.4</v>
      </c>
      <c r="G225" s="35" t="n">
        <v>0.4</v>
      </c>
      <c r="H225" s="35" t="n">
        <v>11.6</v>
      </c>
      <c r="I225" s="36" t="n">
        <v>48.68</v>
      </c>
    </row>
    <row r="226" customFormat="false" ht="14.4" hidden="false" customHeight="false" outlineLevel="0" collapsed="false">
      <c r="A226" s="47"/>
      <c r="B226" s="48" t="s">
        <v>182</v>
      </c>
      <c r="C226" s="49"/>
      <c r="D226" s="50" t="n">
        <f aca="false">SUM(D219:D225)</f>
        <v>26.98</v>
      </c>
      <c r="E226" s="49" t="n">
        <f aca="false">SUM(E219:E225)</f>
        <v>14.2</v>
      </c>
      <c r="F226" s="49" t="n">
        <f aca="false">SUM(F219:F225)</f>
        <v>24.78</v>
      </c>
      <c r="G226" s="49" t="n">
        <f aca="false">SUM(G219:G225)</f>
        <v>1.62</v>
      </c>
      <c r="H226" s="49" t="n">
        <f aca="false">SUM(H219:H225)</f>
        <v>105.8</v>
      </c>
      <c r="I226" s="49" t="n">
        <f aca="false">SUM(I219:I225)</f>
        <v>707.445957125</v>
      </c>
    </row>
    <row r="227" customFormat="false" ht="14.4" hidden="true" customHeight="true" outlineLevel="0" collapsed="false">
      <c r="A227" s="28"/>
      <c r="B227" s="53" t="s">
        <v>112</v>
      </c>
      <c r="C227" s="30"/>
      <c r="D227" s="30" t="n">
        <v>26.95</v>
      </c>
      <c r="E227" s="30" t="n">
        <v>0</v>
      </c>
      <c r="F227" s="30" t="n">
        <v>27.65</v>
      </c>
      <c r="G227" s="30" t="n">
        <v>0</v>
      </c>
      <c r="H227" s="30" t="n">
        <v>117.25</v>
      </c>
      <c r="I227" s="31" t="n">
        <v>822.5</v>
      </c>
    </row>
    <row r="228" customFormat="false" ht="14.4" hidden="true" customHeight="true" outlineLevel="0" collapsed="false">
      <c r="A228" s="28"/>
      <c r="B228" s="53" t="s">
        <v>113</v>
      </c>
      <c r="C228" s="30"/>
      <c r="D228" s="30" t="n">
        <f aca="false">D226-D227</f>
        <v>0.0300000000000011</v>
      </c>
      <c r="E228" s="30" t="n">
        <f aca="false">E226-E227</f>
        <v>14.2</v>
      </c>
      <c r="F228" s="30" t="n">
        <f aca="false">F226-F227</f>
        <v>-2.87</v>
      </c>
      <c r="G228" s="30" t="n">
        <f aca="false">G226-G227</f>
        <v>1.62</v>
      </c>
      <c r="H228" s="30" t="n">
        <f aca="false">H226-H227</f>
        <v>-11.45</v>
      </c>
      <c r="I228" s="31" t="n">
        <f aca="false">I226-I227</f>
        <v>-115.054042875</v>
      </c>
    </row>
    <row r="229" customFormat="false" ht="14.4" hidden="true" customHeight="true" outlineLevel="0" collapsed="false">
      <c r="A229" s="28"/>
      <c r="B229" s="53" t="s">
        <v>114</v>
      </c>
      <c r="C229" s="30"/>
      <c r="D229" s="30" t="n">
        <v>15</v>
      </c>
      <c r="E229" s="30"/>
      <c r="F229" s="30" t="n">
        <v>31</v>
      </c>
      <c r="G229" s="30"/>
      <c r="H229" s="30" t="n">
        <v>54</v>
      </c>
      <c r="I229" s="31"/>
    </row>
    <row r="230" customFormat="false" ht="14.4" hidden="false" customHeight="false" outlineLevel="0" collapsed="false">
      <c r="A230" s="28"/>
      <c r="B230" s="104" t="s">
        <v>235</v>
      </c>
      <c r="C230" s="30"/>
      <c r="D230" s="67" t="n">
        <f aca="false">D214+D226</f>
        <v>46.17</v>
      </c>
      <c r="E230" s="67" t="n">
        <f aca="false">E214+E226</f>
        <v>34.91</v>
      </c>
      <c r="F230" s="67" t="n">
        <f aca="false">F214+F226</f>
        <v>43.99</v>
      </c>
      <c r="G230" s="67" t="n">
        <f aca="false">G214+G226</f>
        <v>2.14</v>
      </c>
      <c r="H230" s="67" t="n">
        <f aca="false">H214+H226</f>
        <v>176.95</v>
      </c>
      <c r="I230" s="68" t="n">
        <f aca="false">I214+I226</f>
        <v>1235.71060429399</v>
      </c>
    </row>
    <row r="231" customFormat="false" ht="14.4" hidden="false" customHeight="false" outlineLevel="0" collapsed="false">
      <c r="A231" s="28"/>
      <c r="B231" s="53"/>
      <c r="C231" s="30"/>
      <c r="D231" s="30"/>
      <c r="E231" s="30"/>
      <c r="F231" s="30"/>
      <c r="G231" s="30"/>
      <c r="H231" s="30"/>
      <c r="I231" s="31"/>
    </row>
    <row r="232" customFormat="false" ht="14.4" hidden="false" customHeight="true" outlineLevel="0" collapsed="false">
      <c r="A232" s="28"/>
      <c r="B232" s="29" t="s">
        <v>161</v>
      </c>
      <c r="C232" s="54" t="s">
        <v>116</v>
      </c>
      <c r="D232" s="22" t="s">
        <v>117</v>
      </c>
      <c r="E232" s="22"/>
      <c r="F232" s="22" t="s">
        <v>118</v>
      </c>
      <c r="G232" s="22"/>
      <c r="H232" s="55" t="s">
        <v>119</v>
      </c>
      <c r="I232" s="55" t="s">
        <v>120</v>
      </c>
    </row>
    <row r="233" customFormat="false" ht="14.4" hidden="false" customHeight="false" outlineLevel="0" collapsed="false">
      <c r="A233" s="33"/>
      <c r="B233" s="34" t="s">
        <v>100</v>
      </c>
      <c r="C233" s="35"/>
      <c r="D233" s="35"/>
      <c r="E233" s="35"/>
      <c r="F233" s="35"/>
      <c r="G233" s="35"/>
      <c r="H233" s="35"/>
      <c r="I233" s="36"/>
    </row>
    <row r="234" customFormat="false" ht="14.4" hidden="false" customHeight="false" outlineLevel="0" collapsed="false">
      <c r="A234" s="33" t="s">
        <v>162</v>
      </c>
      <c r="B234" s="38" t="s">
        <v>163</v>
      </c>
      <c r="C234" s="39" t="s">
        <v>164</v>
      </c>
      <c r="D234" s="35" t="n">
        <v>12.51</v>
      </c>
      <c r="E234" s="35" t="n">
        <v>18.18</v>
      </c>
      <c r="F234" s="35" t="n">
        <v>12.27</v>
      </c>
      <c r="G234" s="35" t="n">
        <v>0.04</v>
      </c>
      <c r="H234" s="35" t="n">
        <v>11.97</v>
      </c>
      <c r="I234" s="36" t="n">
        <v>200.13</v>
      </c>
    </row>
    <row r="235" customFormat="false" ht="14.4" hidden="false" customHeight="false" outlineLevel="0" collapsed="false">
      <c r="A235" s="33" t="s">
        <v>165</v>
      </c>
      <c r="B235" s="38" t="s">
        <v>166</v>
      </c>
      <c r="C235" s="35" t="str">
        <f aca="false">"150"</f>
        <v>150</v>
      </c>
      <c r="D235" s="35" t="n">
        <v>3.11</v>
      </c>
      <c r="E235" s="35" t="n">
        <v>0.55</v>
      </c>
      <c r="F235" s="35" t="n">
        <v>3.67</v>
      </c>
      <c r="G235" s="35" t="n">
        <v>0.51</v>
      </c>
      <c r="H235" s="35" t="n">
        <v>22.07</v>
      </c>
      <c r="I235" s="36" t="n">
        <v>132.5857125</v>
      </c>
    </row>
    <row r="236" customFormat="false" ht="14.4" hidden="false" customHeight="false" outlineLevel="0" collapsed="false">
      <c r="A236" s="33" t="s">
        <v>134</v>
      </c>
      <c r="B236" s="38" t="s">
        <v>135</v>
      </c>
      <c r="C236" s="35" t="str">
        <f aca="false">"200"</f>
        <v>200</v>
      </c>
      <c r="D236" s="35" t="n">
        <v>0.08</v>
      </c>
      <c r="E236" s="35" t="n">
        <v>0</v>
      </c>
      <c r="F236" s="35" t="n">
        <v>0.02</v>
      </c>
      <c r="G236" s="35" t="n">
        <v>0.02</v>
      </c>
      <c r="H236" s="35" t="n">
        <v>9.84</v>
      </c>
      <c r="I236" s="36" t="n">
        <v>37.802232</v>
      </c>
    </row>
    <row r="237" customFormat="false" ht="14.4" hidden="false" customHeight="false" outlineLevel="0" collapsed="false">
      <c r="A237" s="33" t="str">
        <f aca="false">"-"</f>
        <v>-</v>
      </c>
      <c r="B237" s="38" t="s">
        <v>109</v>
      </c>
      <c r="C237" s="35" t="str">
        <f aca="false">"25"</f>
        <v>25</v>
      </c>
      <c r="D237" s="35" t="n">
        <v>1.65</v>
      </c>
      <c r="E237" s="35" t="n">
        <v>0</v>
      </c>
      <c r="F237" s="35" t="n">
        <v>0.3</v>
      </c>
      <c r="G237" s="35" t="n">
        <v>0.3</v>
      </c>
      <c r="H237" s="35" t="n">
        <v>10.43</v>
      </c>
      <c r="I237" s="36" t="n">
        <v>48.345</v>
      </c>
    </row>
    <row r="238" customFormat="false" ht="14.4" hidden="false" customHeight="false" outlineLevel="0" collapsed="false">
      <c r="A238" s="33" t="str">
        <f aca="false">"-"</f>
        <v>-</v>
      </c>
      <c r="B238" s="38" t="s">
        <v>136</v>
      </c>
      <c r="C238" s="35" t="str">
        <f aca="false">"30"</f>
        <v>30</v>
      </c>
      <c r="D238" s="35" t="n">
        <v>1.98</v>
      </c>
      <c r="E238" s="35" t="n">
        <v>0</v>
      </c>
      <c r="F238" s="35" t="n">
        <v>0.2</v>
      </c>
      <c r="G238" s="35" t="n">
        <v>0.2</v>
      </c>
      <c r="H238" s="35" t="n">
        <v>14.07</v>
      </c>
      <c r="I238" s="36" t="n">
        <v>67.1703</v>
      </c>
    </row>
    <row r="239" customFormat="false" ht="14.4" hidden="false" customHeight="false" outlineLevel="0" collapsed="false">
      <c r="A239" s="47"/>
      <c r="B239" s="48" t="s">
        <v>111</v>
      </c>
      <c r="C239" s="49"/>
      <c r="D239" s="49" t="n">
        <f aca="false">SUM(D234:D238)</f>
        <v>19.33</v>
      </c>
      <c r="E239" s="49" t="n">
        <f aca="false">SUM(E234:E238)</f>
        <v>18.73</v>
      </c>
      <c r="F239" s="49" t="n">
        <f aca="false">SUM(F234:F238)</f>
        <v>16.46</v>
      </c>
      <c r="G239" s="49" t="n">
        <f aca="false">SUM(G234:G238)</f>
        <v>1.07</v>
      </c>
      <c r="H239" s="49" t="n">
        <f aca="false">SUM(H234:H238)</f>
        <v>68.38</v>
      </c>
      <c r="I239" s="50" t="n">
        <f aca="false">SUM(I234:I238)</f>
        <v>486.0332445</v>
      </c>
    </row>
    <row r="240" customFormat="false" ht="14.4" hidden="true" customHeight="false" outlineLevel="0" collapsed="false">
      <c r="A240" s="33"/>
      <c r="B240" s="38" t="s">
        <v>112</v>
      </c>
      <c r="C240" s="35"/>
      <c r="D240" s="35" t="n">
        <v>19.25</v>
      </c>
      <c r="E240" s="35" t="n">
        <v>0</v>
      </c>
      <c r="F240" s="35" t="n">
        <v>19.75</v>
      </c>
      <c r="G240" s="35" t="n">
        <v>0</v>
      </c>
      <c r="H240" s="35" t="n">
        <v>83.75</v>
      </c>
      <c r="I240" s="36" t="n">
        <v>587.5</v>
      </c>
    </row>
    <row r="241" customFormat="false" ht="14.4" hidden="true" customHeight="false" outlineLevel="0" collapsed="false">
      <c r="A241" s="33"/>
      <c r="B241" s="38" t="s">
        <v>113</v>
      </c>
      <c r="C241" s="35"/>
      <c r="D241" s="35" t="n">
        <f aca="false">D239-D240</f>
        <v>0.0799999999999983</v>
      </c>
      <c r="E241" s="35" t="n">
        <f aca="false">E239-E240</f>
        <v>18.73</v>
      </c>
      <c r="F241" s="35" t="n">
        <f aca="false">F239-F240</f>
        <v>-3.29</v>
      </c>
      <c r="G241" s="35" t="n">
        <f aca="false">G239-G240</f>
        <v>1.07</v>
      </c>
      <c r="H241" s="35" t="n">
        <f aca="false">H239-H240</f>
        <v>-15.37</v>
      </c>
      <c r="I241" s="36" t="n">
        <f aca="false">I239-I240</f>
        <v>-101.4667555</v>
      </c>
    </row>
    <row r="242" customFormat="false" ht="14.4" hidden="true" customHeight="false" outlineLevel="0" collapsed="false">
      <c r="A242" s="33"/>
      <c r="B242" s="38" t="s">
        <v>114</v>
      </c>
      <c r="C242" s="35"/>
      <c r="D242" s="35" t="n">
        <v>21</v>
      </c>
      <c r="E242" s="35"/>
      <c r="F242" s="35" t="n">
        <v>31</v>
      </c>
      <c r="G242" s="35"/>
      <c r="H242" s="35" t="n">
        <v>48</v>
      </c>
      <c r="I242" s="36"/>
    </row>
    <row r="243" customFormat="false" ht="14.4" hidden="false" customHeight="false" outlineLevel="0" collapsed="false">
      <c r="A243" s="33"/>
      <c r="B243" s="34" t="s">
        <v>173</v>
      </c>
      <c r="C243" s="35"/>
      <c r="D243" s="35"/>
      <c r="E243" s="35"/>
      <c r="F243" s="35"/>
      <c r="G243" s="35"/>
      <c r="H243" s="35"/>
      <c r="I243" s="36"/>
    </row>
    <row r="244" customFormat="false" ht="14.4" hidden="false" customHeight="false" outlineLevel="0" collapsed="false">
      <c r="A244" s="33" t="s">
        <v>229</v>
      </c>
      <c r="B244" s="38" t="s">
        <v>230</v>
      </c>
      <c r="C244" s="35" t="s">
        <v>226</v>
      </c>
      <c r="D244" s="35" t="n">
        <v>4.91</v>
      </c>
      <c r="E244" s="35" t="n">
        <v>6.66</v>
      </c>
      <c r="F244" s="35" t="n">
        <v>3.89</v>
      </c>
      <c r="G244" s="35" t="n">
        <v>0.22</v>
      </c>
      <c r="H244" s="35" t="n">
        <v>27.05</v>
      </c>
      <c r="I244" s="36" t="n">
        <v>143.3</v>
      </c>
    </row>
    <row r="245" customFormat="false" ht="14.4" hidden="false" customHeight="false" outlineLevel="0" collapsed="false">
      <c r="A245" s="33" t="s">
        <v>150</v>
      </c>
      <c r="B245" s="38" t="s">
        <v>151</v>
      </c>
      <c r="C245" s="35" t="str">
        <f aca="false">"100"</f>
        <v>100</v>
      </c>
      <c r="D245" s="35" t="n">
        <v>14.89</v>
      </c>
      <c r="E245" s="35" t="n">
        <v>14.17</v>
      </c>
      <c r="F245" s="35" t="n">
        <v>15.69</v>
      </c>
      <c r="G245" s="35" t="n">
        <v>0.09</v>
      </c>
      <c r="H245" s="35" t="n">
        <v>12.12</v>
      </c>
      <c r="I245" s="36" t="n">
        <v>221.167</v>
      </c>
    </row>
    <row r="246" customFormat="false" ht="14.4" hidden="false" customHeight="false" outlineLevel="0" collapsed="false">
      <c r="A246" s="105" t="s">
        <v>238</v>
      </c>
      <c r="B246" s="106" t="s">
        <v>239</v>
      </c>
      <c r="C246" s="109" t="str">
        <f aca="false">"150"</f>
        <v>150</v>
      </c>
      <c r="D246" s="58" t="n">
        <v>3.15</v>
      </c>
      <c r="E246" s="58" t="n">
        <v>0</v>
      </c>
      <c r="F246" s="58" t="n">
        <v>5.56</v>
      </c>
      <c r="G246" s="58" t="n">
        <v>3.24</v>
      </c>
      <c r="H246" s="58" t="n">
        <v>30.56</v>
      </c>
      <c r="I246" s="58" t="n">
        <v>195.12</v>
      </c>
    </row>
    <row r="247" customFormat="false" ht="14.4" hidden="false" customHeight="false" outlineLevel="0" collapsed="false">
      <c r="A247" s="33" t="s">
        <v>211</v>
      </c>
      <c r="B247" s="38" t="s">
        <v>212</v>
      </c>
      <c r="C247" s="35" t="str">
        <f aca="false">"200"</f>
        <v>200</v>
      </c>
      <c r="D247" s="35" t="n">
        <v>0</v>
      </c>
      <c r="E247" s="35" t="n">
        <v>0</v>
      </c>
      <c r="F247" s="35" t="n">
        <v>0</v>
      </c>
      <c r="G247" s="35" t="n">
        <v>0</v>
      </c>
      <c r="H247" s="35" t="n">
        <v>18.95</v>
      </c>
      <c r="I247" s="36" t="n">
        <v>70.7104</v>
      </c>
    </row>
    <row r="248" customFormat="false" ht="14.4" hidden="false" customHeight="false" outlineLevel="0" collapsed="false">
      <c r="A248" s="33" t="str">
        <f aca="false">""</f>
        <v/>
      </c>
      <c r="B248" s="38" t="s">
        <v>130</v>
      </c>
      <c r="C248" s="35" t="str">
        <f aca="false">"30"</f>
        <v>30</v>
      </c>
      <c r="D248" s="35" t="n">
        <v>2.7</v>
      </c>
      <c r="E248" s="35" t="n">
        <v>0</v>
      </c>
      <c r="F248" s="35" t="n">
        <v>0.9</v>
      </c>
      <c r="G248" s="35" t="n">
        <v>0</v>
      </c>
      <c r="H248" s="35" t="n">
        <v>16.14</v>
      </c>
      <c r="I248" s="36" t="n">
        <v>80.295</v>
      </c>
    </row>
    <row r="249" customFormat="false" ht="14.4" hidden="false" customHeight="false" outlineLevel="0" collapsed="false">
      <c r="A249" s="33" t="str">
        <f aca="false">"-"</f>
        <v>-</v>
      </c>
      <c r="B249" s="38" t="s">
        <v>109</v>
      </c>
      <c r="C249" s="35" t="str">
        <f aca="false">"25"</f>
        <v>25</v>
      </c>
      <c r="D249" s="35" t="n">
        <v>1.65</v>
      </c>
      <c r="E249" s="35" t="n">
        <v>0</v>
      </c>
      <c r="F249" s="35" t="n">
        <v>0.3</v>
      </c>
      <c r="G249" s="35" t="n">
        <v>0.3</v>
      </c>
      <c r="H249" s="35" t="n">
        <v>10.43</v>
      </c>
      <c r="I249" s="36" t="n">
        <v>48.345</v>
      </c>
    </row>
    <row r="250" customFormat="false" ht="14.4" hidden="false" customHeight="false" outlineLevel="0" collapsed="false">
      <c r="A250" s="47"/>
      <c r="B250" s="48" t="s">
        <v>182</v>
      </c>
      <c r="C250" s="49"/>
      <c r="D250" s="49" t="n">
        <f aca="false">SUM(D244:D249)</f>
        <v>27.3</v>
      </c>
      <c r="E250" s="49" t="n">
        <f aca="false">SUM(E244:E249)</f>
        <v>20.83</v>
      </c>
      <c r="F250" s="49" t="n">
        <f aca="false">SUM(F244:F249)</f>
        <v>26.34</v>
      </c>
      <c r="G250" s="49" t="n">
        <f aca="false">SUM(G244:G249)</f>
        <v>3.85</v>
      </c>
      <c r="H250" s="49" t="n">
        <f aca="false">SUM(H244:H249)</f>
        <v>115.25</v>
      </c>
      <c r="I250" s="50" t="n">
        <f aca="false">SUM(I244:I249)</f>
        <v>758.9374</v>
      </c>
    </row>
    <row r="251" customFormat="false" ht="14.4" hidden="true" customHeight="false" outlineLevel="0" collapsed="false">
      <c r="A251" s="28"/>
      <c r="B251" s="53" t="s">
        <v>112</v>
      </c>
      <c r="C251" s="30"/>
      <c r="D251" s="30" t="n">
        <v>26.95</v>
      </c>
      <c r="E251" s="30" t="n">
        <v>0</v>
      </c>
      <c r="F251" s="30" t="n">
        <v>27.65</v>
      </c>
      <c r="G251" s="30" t="n">
        <v>0</v>
      </c>
      <c r="H251" s="30" t="n">
        <v>117.25</v>
      </c>
      <c r="I251" s="31" t="n">
        <v>822.5</v>
      </c>
    </row>
    <row r="252" customFormat="false" ht="14.4" hidden="true" customHeight="false" outlineLevel="0" collapsed="false">
      <c r="A252" s="28"/>
      <c r="B252" s="53" t="s">
        <v>113</v>
      </c>
      <c r="C252" s="30"/>
      <c r="D252" s="30" t="n">
        <f aca="false">D250-D251</f>
        <v>0.349999999999998</v>
      </c>
      <c r="E252" s="30" t="n">
        <f aca="false">E250-E251</f>
        <v>20.83</v>
      </c>
      <c r="F252" s="30" t="n">
        <f aca="false">F250-F251</f>
        <v>-1.31</v>
      </c>
      <c r="G252" s="30" t="n">
        <f aca="false">G250-G251</f>
        <v>3.85</v>
      </c>
      <c r="H252" s="30" t="n">
        <f aca="false">H250-H251</f>
        <v>-2</v>
      </c>
      <c r="I252" s="31" t="n">
        <f aca="false">I250-I251</f>
        <v>-63.5626</v>
      </c>
    </row>
    <row r="253" customFormat="false" ht="14.4" hidden="true" customHeight="false" outlineLevel="0" collapsed="false">
      <c r="A253" s="28"/>
      <c r="B253" s="53" t="s">
        <v>114</v>
      </c>
      <c r="C253" s="30"/>
      <c r="D253" s="30" t="n">
        <v>19</v>
      </c>
      <c r="E253" s="30"/>
      <c r="F253" s="30" t="n">
        <v>34</v>
      </c>
      <c r="G253" s="30"/>
      <c r="H253" s="30" t="n">
        <v>48</v>
      </c>
      <c r="I253" s="31"/>
    </row>
    <row r="254" customFormat="false" ht="14.4" hidden="false" customHeight="false" outlineLevel="0" collapsed="false">
      <c r="A254" s="28"/>
      <c r="B254" s="104" t="s">
        <v>235</v>
      </c>
      <c r="C254" s="30"/>
      <c r="D254" s="67" t="n">
        <f aca="false">D239+D250</f>
        <v>46.63</v>
      </c>
      <c r="E254" s="67" t="n">
        <f aca="false">E239+E250</f>
        <v>39.56</v>
      </c>
      <c r="F254" s="67" t="n">
        <f aca="false">F239+F250</f>
        <v>42.8</v>
      </c>
      <c r="G254" s="67" t="n">
        <f aca="false">G239+G250</f>
        <v>4.92</v>
      </c>
      <c r="H254" s="67" t="n">
        <f aca="false">H239+H250</f>
        <v>183.63</v>
      </c>
      <c r="I254" s="68" t="n">
        <f aca="false">I239+I250</f>
        <v>1244.9706445</v>
      </c>
    </row>
    <row r="255" customFormat="false" ht="14.4" hidden="false" customHeight="false" outlineLevel="0" collapsed="false">
      <c r="A255" s="28"/>
      <c r="B255" s="66" t="s">
        <v>240</v>
      </c>
      <c r="C255" s="67"/>
      <c r="D255" s="68" t="n">
        <f aca="false">D31+D56+D81+D104+D129+D156+D181+D205+D230+D254</f>
        <v>421.67</v>
      </c>
      <c r="E255" s="68" t="n">
        <f aca="false">E31+E56+E81+E104+E129+E156+E181+E205+E230+E254</f>
        <v>241.2</v>
      </c>
      <c r="F255" s="68" t="n">
        <f aca="false">F31+F56+F81+F104+F129+F156+F181+F205+F230+F254</f>
        <v>431.25</v>
      </c>
      <c r="G255" s="68" t="n">
        <f aca="false">G31+G56+G81+G104+G129+G156+G181+G205+G230+G254</f>
        <v>103.13</v>
      </c>
      <c r="H255" s="68" t="n">
        <f aca="false">H31+H56+H81+H104+H129+H156+H181+H205+H230+H254</f>
        <v>1815</v>
      </c>
      <c r="I255" s="68" t="n">
        <f aca="false">I31+I56+I81+I104+I129+I156+I181+I205+I230+I254</f>
        <v>12589.7713541608</v>
      </c>
    </row>
    <row r="256" customFormat="false" ht="14.4" hidden="false" customHeight="false" outlineLevel="0" collapsed="false">
      <c r="A256" s="28"/>
      <c r="B256" s="66" t="s">
        <v>168</v>
      </c>
      <c r="C256" s="67"/>
      <c r="D256" s="67" t="n">
        <f aca="false">D255/10</f>
        <v>42.167</v>
      </c>
      <c r="E256" s="67" t="n">
        <f aca="false">E255/10</f>
        <v>24.12</v>
      </c>
      <c r="F256" s="67" t="n">
        <f aca="false">F255/10</f>
        <v>43.125</v>
      </c>
      <c r="G256" s="67" t="n">
        <f aca="false">G255/10</f>
        <v>10.313</v>
      </c>
      <c r="H256" s="67" t="n">
        <f aca="false">H255/10</f>
        <v>181.5</v>
      </c>
      <c r="I256" s="68" t="n">
        <f aca="false">I255/10</f>
        <v>1258.97713541608</v>
      </c>
    </row>
  </sheetData>
  <mergeCells count="40">
    <mergeCell ref="A1:B1"/>
    <mergeCell ref="C1:I1"/>
    <mergeCell ref="A2:B2"/>
    <mergeCell ref="C2:I2"/>
    <mergeCell ref="A4:V4"/>
    <mergeCell ref="A5:A6"/>
    <mergeCell ref="B5:B6"/>
    <mergeCell ref="C5:C6"/>
    <mergeCell ref="D5:E5"/>
    <mergeCell ref="F5:G5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F33:G33"/>
    <mergeCell ref="F34:G34"/>
    <mergeCell ref="F58:G58"/>
    <mergeCell ref="F59:G59"/>
    <mergeCell ref="F83:G83"/>
    <mergeCell ref="F106:G106"/>
    <mergeCell ref="F133:G133"/>
    <mergeCell ref="F158:G158"/>
    <mergeCell ref="F183:G183"/>
    <mergeCell ref="F207:G207"/>
    <mergeCell ref="F232:G232"/>
  </mergeCells>
  <printOptions headings="false" gridLines="false" gridLinesSet="true" horizontalCentered="false" verticalCentered="false"/>
  <pageMargins left="0.315277777777778" right="0.315277777777778" top="0.551388888888889" bottom="0.55138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2:CT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W50" activeCellId="0" sqref="CW50"/>
    </sheetView>
  </sheetViews>
  <sheetFormatPr defaultColWidth="8.6875" defaultRowHeight="15.6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49.78"/>
    <col collapsed="false" customWidth="true" hidden="false" outlineLevel="0" max="3" min="3" style="3" width="8.11"/>
    <col collapsed="false" customWidth="true" hidden="false" outlineLevel="0" max="4" min="4" style="3" width="6.11"/>
    <col collapsed="false" customWidth="true" hidden="true" outlineLevel="0" max="5" min="5" style="3" width="6.66"/>
    <col collapsed="false" customWidth="true" hidden="false" outlineLevel="0" max="6" min="6" style="3" width="7"/>
    <col collapsed="false" customWidth="true" hidden="true" outlineLevel="0" max="7" min="7" style="3" width="6.66"/>
    <col collapsed="false" customWidth="true" hidden="false" outlineLevel="0" max="8" min="8" style="3" width="7.44"/>
    <col collapsed="false" customWidth="true" hidden="false" outlineLevel="0" max="9" min="9" style="4" width="8.33"/>
    <col collapsed="false" customWidth="true" hidden="true" outlineLevel="0" max="22" min="10" style="69" width="8.89"/>
    <col collapsed="false" customWidth="true" hidden="true" outlineLevel="0" max="23" min="23" style="69" width="7.11"/>
    <col collapsed="false" customWidth="true" hidden="true" outlineLevel="0" max="25" min="24" style="69" width="5.66"/>
    <col collapsed="false" customWidth="true" hidden="true" outlineLevel="0" max="26" min="26" style="69" width="7.34"/>
    <col collapsed="false" customWidth="true" hidden="true" outlineLevel="0" max="28" min="27" style="69" width="5.66"/>
    <col collapsed="false" customWidth="true" hidden="true" outlineLevel="0" max="29" min="29" style="69" width="7"/>
    <col collapsed="false" customWidth="true" hidden="true" outlineLevel="0" max="31" min="30" style="69" width="5.66"/>
    <col collapsed="false" customWidth="true" hidden="true" outlineLevel="0" max="32" min="32" style="69" width="5.01"/>
    <col collapsed="false" customWidth="true" hidden="true" outlineLevel="0" max="33" min="33" style="69" width="5.66"/>
    <col collapsed="false" customWidth="true" hidden="true" outlineLevel="0" max="34" min="34" style="69" width="3.99"/>
    <col collapsed="false" customWidth="true" hidden="true" outlineLevel="0" max="35" min="35" style="69" width="8.11"/>
    <col collapsed="false" customWidth="true" hidden="true" outlineLevel="0" max="80" min="36" style="70" width="8.89"/>
    <col collapsed="false" customWidth="true" hidden="true" outlineLevel="0" max="81" min="81" style="71" width="6.66"/>
    <col collapsed="false" customWidth="true" hidden="true" outlineLevel="0" max="82" min="82" style="71" width="7.78"/>
    <col collapsed="false" customWidth="true" hidden="true" outlineLevel="0" max="94" min="83" style="70" width="9.11"/>
    <col collapsed="false" customWidth="true" hidden="true" outlineLevel="0" max="95" min="95" style="70" width="8.44"/>
  </cols>
  <sheetData>
    <row r="2" s="112" customFormat="true" ht="15.6" hidden="false" customHeight="false" outlineLevel="0" collapsed="false">
      <c r="A2" s="110" t="s">
        <v>0</v>
      </c>
      <c r="B2" s="111"/>
      <c r="C2" s="8" t="s">
        <v>231</v>
      </c>
      <c r="D2" s="8"/>
      <c r="E2" s="8"/>
      <c r="F2" s="8"/>
      <c r="G2" s="8"/>
      <c r="H2" s="8"/>
      <c r="I2" s="8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</row>
    <row r="3" s="112" customFormat="true" ht="15.6" hidden="false" customHeight="false" outlineLevel="0" collapsed="false">
      <c r="A3" s="11" t="s">
        <v>2</v>
      </c>
      <c r="B3" s="11"/>
      <c r="C3" s="113"/>
      <c r="D3" s="113"/>
      <c r="E3" s="113"/>
      <c r="F3" s="113"/>
      <c r="G3" s="113"/>
      <c r="H3" s="113"/>
      <c r="I3" s="1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12" customFormat="true" ht="13.2" hidden="false" customHeight="true" outlineLevel="0" collapsed="false">
      <c r="A4" s="102"/>
      <c r="B4" s="52"/>
      <c r="C4" s="114"/>
      <c r="D4" s="115"/>
      <c r="E4" s="115"/>
      <c r="F4" s="115"/>
      <c r="G4" s="115"/>
      <c r="H4" s="115"/>
      <c r="I4" s="116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="112" customFormat="true" ht="33" hidden="false" customHeight="true" outlineLevel="0" collapsed="false">
      <c r="A5" s="117" t="s">
        <v>241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8"/>
      <c r="CT5" s="118"/>
    </row>
    <row r="6" customFormat="false" ht="15.6" hidden="false" customHeight="true" outlineLevel="0" collapsed="false">
      <c r="A6" s="76" t="s">
        <v>242</v>
      </c>
      <c r="B6" s="22" t="s">
        <v>5</v>
      </c>
      <c r="C6" s="22" t="s">
        <v>170</v>
      </c>
      <c r="D6" s="22" t="s">
        <v>7</v>
      </c>
      <c r="E6" s="22"/>
      <c r="F6" s="22" t="s">
        <v>8</v>
      </c>
      <c r="G6" s="22"/>
      <c r="H6" s="22" t="s">
        <v>9</v>
      </c>
      <c r="I6" s="23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15</v>
      </c>
      <c r="O6" s="77" t="s">
        <v>16</v>
      </c>
      <c r="P6" s="77" t="s">
        <v>17</v>
      </c>
      <c r="Q6" s="77" t="s">
        <v>18</v>
      </c>
      <c r="R6" s="77" t="s">
        <v>19</v>
      </c>
      <c r="S6" s="77" t="s">
        <v>20</v>
      </c>
      <c r="T6" s="77" t="s">
        <v>21</v>
      </c>
      <c r="U6" s="77" t="s">
        <v>22</v>
      </c>
      <c r="V6" s="77" t="s">
        <v>23</v>
      </c>
      <c r="W6" s="78" t="s">
        <v>24</v>
      </c>
      <c r="X6" s="78"/>
      <c r="Y6" s="78"/>
      <c r="Z6" s="78"/>
      <c r="AA6" s="79" t="s">
        <v>25</v>
      </c>
      <c r="AB6" s="79"/>
      <c r="AC6" s="79"/>
      <c r="AD6" s="79"/>
      <c r="AE6" s="79"/>
      <c r="AF6" s="79"/>
      <c r="AG6" s="79"/>
      <c r="AH6" s="79"/>
      <c r="AI6" s="78" t="s">
        <v>26</v>
      </c>
      <c r="AJ6" s="80" t="s">
        <v>27</v>
      </c>
      <c r="AK6" s="80" t="s">
        <v>28</v>
      </c>
      <c r="AL6" s="80" t="s">
        <v>29</v>
      </c>
      <c r="AM6" s="80" t="s">
        <v>30</v>
      </c>
      <c r="AN6" s="80" t="s">
        <v>31</v>
      </c>
      <c r="AO6" s="80" t="s">
        <v>32</v>
      </c>
      <c r="AP6" s="80" t="s">
        <v>33</v>
      </c>
      <c r="AQ6" s="80" t="s">
        <v>34</v>
      </c>
      <c r="AR6" s="80" t="s">
        <v>35</v>
      </c>
      <c r="AS6" s="80" t="s">
        <v>36</v>
      </c>
      <c r="AT6" s="80" t="s">
        <v>37</v>
      </c>
      <c r="AU6" s="80" t="s">
        <v>38</v>
      </c>
      <c r="AV6" s="80" t="s">
        <v>39</v>
      </c>
      <c r="AW6" s="80" t="s">
        <v>40</v>
      </c>
      <c r="AX6" s="80" t="s">
        <v>41</v>
      </c>
      <c r="AY6" s="80" t="s">
        <v>42</v>
      </c>
      <c r="AZ6" s="80" t="s">
        <v>43</v>
      </c>
      <c r="BA6" s="80" t="s">
        <v>44</v>
      </c>
      <c r="BB6" s="80" t="s">
        <v>45</v>
      </c>
      <c r="BC6" s="80" t="s">
        <v>46</v>
      </c>
      <c r="BD6" s="80" t="s">
        <v>47</v>
      </c>
      <c r="BE6" s="80" t="s">
        <v>48</v>
      </c>
      <c r="BF6" s="80" t="s">
        <v>49</v>
      </c>
      <c r="BG6" s="80" t="s">
        <v>50</v>
      </c>
      <c r="BH6" s="80" t="s">
        <v>51</v>
      </c>
      <c r="BI6" s="80" t="s">
        <v>52</v>
      </c>
      <c r="BJ6" s="80" t="s">
        <v>53</v>
      </c>
      <c r="BK6" s="80" t="s">
        <v>54</v>
      </c>
      <c r="BL6" s="80" t="s">
        <v>55</v>
      </c>
      <c r="BM6" s="80" t="s">
        <v>56</v>
      </c>
      <c r="BN6" s="80" t="s">
        <v>57</v>
      </c>
      <c r="BO6" s="80" t="s">
        <v>58</v>
      </c>
      <c r="BP6" s="80" t="s">
        <v>59</v>
      </c>
      <c r="BQ6" s="80" t="s">
        <v>60</v>
      </c>
      <c r="BR6" s="80" t="s">
        <v>61</v>
      </c>
      <c r="BS6" s="80" t="s">
        <v>62</v>
      </c>
      <c r="BT6" s="80" t="s">
        <v>63</v>
      </c>
      <c r="BU6" s="80" t="s">
        <v>64</v>
      </c>
      <c r="BV6" s="80" t="s">
        <v>65</v>
      </c>
      <c r="BW6" s="80" t="s">
        <v>66</v>
      </c>
      <c r="BX6" s="80" t="s">
        <v>67</v>
      </c>
      <c r="BY6" s="80" t="s">
        <v>68</v>
      </c>
      <c r="BZ6" s="80" t="s">
        <v>69</v>
      </c>
      <c r="CA6" s="80" t="s">
        <v>70</v>
      </c>
      <c r="CB6" s="80"/>
      <c r="CC6" s="78" t="s">
        <v>71</v>
      </c>
      <c r="CD6" s="78" t="s">
        <v>72</v>
      </c>
      <c r="CE6" s="78"/>
      <c r="CF6" s="78"/>
      <c r="CG6" s="78" t="s">
        <v>73</v>
      </c>
      <c r="CH6" s="78" t="s">
        <v>74</v>
      </c>
      <c r="CI6" s="78" t="s">
        <v>75</v>
      </c>
      <c r="CJ6" s="78" t="s">
        <v>76</v>
      </c>
      <c r="CK6" s="78" t="s">
        <v>77</v>
      </c>
      <c r="CL6" s="78" t="s">
        <v>78</v>
      </c>
      <c r="CM6" s="78" t="s">
        <v>79</v>
      </c>
      <c r="CN6" s="78" t="s">
        <v>80</v>
      </c>
      <c r="CO6" s="78" t="s">
        <v>81</v>
      </c>
      <c r="CP6" s="78" t="s">
        <v>82</v>
      </c>
      <c r="CQ6" s="78" t="s">
        <v>83</v>
      </c>
    </row>
    <row r="7" customFormat="false" ht="27.6" hidden="false" customHeight="false" outlineLevel="0" collapsed="false">
      <c r="A7" s="76"/>
      <c r="B7" s="22"/>
      <c r="C7" s="22"/>
      <c r="D7" s="22" t="s">
        <v>84</v>
      </c>
      <c r="E7" s="22" t="s">
        <v>85</v>
      </c>
      <c r="F7" s="22" t="s">
        <v>84</v>
      </c>
      <c r="G7" s="22" t="s">
        <v>86</v>
      </c>
      <c r="H7" s="22"/>
      <c r="I7" s="23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 t="s">
        <v>87</v>
      </c>
      <c r="X7" s="77" t="s">
        <v>88</v>
      </c>
      <c r="Y7" s="77" t="s">
        <v>89</v>
      </c>
      <c r="Z7" s="77" t="s">
        <v>90</v>
      </c>
      <c r="AA7" s="77" t="s">
        <v>91</v>
      </c>
      <c r="AB7" s="77" t="s">
        <v>92</v>
      </c>
      <c r="AC7" s="77" t="s">
        <v>93</v>
      </c>
      <c r="AD7" s="77" t="s">
        <v>94</v>
      </c>
      <c r="AE7" s="77" t="s">
        <v>171</v>
      </c>
      <c r="AF7" s="77" t="s">
        <v>172</v>
      </c>
      <c r="AG7" s="77" t="s">
        <v>97</v>
      </c>
      <c r="AH7" s="77" t="s">
        <v>98</v>
      </c>
      <c r="AI7" s="78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</row>
    <row r="8" customFormat="false" ht="14.4" hidden="false" customHeight="true" outlineLevel="0" collapsed="false">
      <c r="A8" s="28"/>
      <c r="B8" s="29" t="s">
        <v>243</v>
      </c>
      <c r="C8" s="30"/>
      <c r="D8" s="30"/>
      <c r="E8" s="30"/>
      <c r="F8" s="30"/>
      <c r="G8" s="30"/>
      <c r="H8" s="30"/>
      <c r="I8" s="31"/>
      <c r="CD8" s="90"/>
    </row>
    <row r="9" customFormat="false" ht="15.6" hidden="false" customHeight="false" outlineLevel="0" collapsed="false">
      <c r="A9" s="33"/>
      <c r="B9" s="34" t="s">
        <v>100</v>
      </c>
      <c r="C9" s="35"/>
      <c r="D9" s="35"/>
      <c r="E9" s="35"/>
      <c r="F9" s="35"/>
      <c r="G9" s="35"/>
      <c r="H9" s="35"/>
      <c r="I9" s="36"/>
    </row>
    <row r="10" customFormat="false" ht="15" hidden="false" customHeight="true" outlineLevel="0" collapsed="false">
      <c r="A10" s="33" t="str">
        <f aca="false">"25/8"</f>
        <v>25/8</v>
      </c>
      <c r="B10" s="38" t="s">
        <v>234</v>
      </c>
      <c r="C10" s="35" t="str">
        <f aca="false">"100"</f>
        <v>100</v>
      </c>
      <c r="D10" s="35" t="n">
        <v>9.06</v>
      </c>
      <c r="E10" s="35" t="n">
        <v>11.95</v>
      </c>
      <c r="F10" s="35" t="n">
        <v>13.09</v>
      </c>
      <c r="G10" s="35" t="n">
        <v>1.76</v>
      </c>
      <c r="H10" s="35" t="n">
        <v>12.9</v>
      </c>
      <c r="I10" s="36" t="n">
        <v>259.7162</v>
      </c>
      <c r="J10" s="85" t="n">
        <v>7.86</v>
      </c>
      <c r="K10" s="86" t="n">
        <v>1.3</v>
      </c>
      <c r="L10" s="86" t="n">
        <v>0</v>
      </c>
      <c r="M10" s="86" t="n">
        <v>0</v>
      </c>
      <c r="N10" s="86" t="n">
        <v>1.28</v>
      </c>
      <c r="O10" s="86" t="n">
        <v>9.59</v>
      </c>
      <c r="P10" s="86" t="n">
        <v>2.02</v>
      </c>
      <c r="Q10" s="86" t="n">
        <v>0</v>
      </c>
      <c r="R10" s="86" t="n">
        <v>0</v>
      </c>
      <c r="S10" s="86" t="n">
        <v>0.06</v>
      </c>
      <c r="T10" s="86" t="n">
        <v>1.7</v>
      </c>
      <c r="U10" s="86" t="n">
        <v>244.05</v>
      </c>
      <c r="V10" s="86" t="n">
        <v>266.63</v>
      </c>
      <c r="W10" s="86" t="n">
        <v>17.44</v>
      </c>
      <c r="X10" s="86" t="n">
        <v>36.01</v>
      </c>
      <c r="Y10" s="86" t="n">
        <v>157.98</v>
      </c>
      <c r="Z10" s="86" t="n">
        <v>2.13</v>
      </c>
      <c r="AA10" s="86" t="n">
        <v>0</v>
      </c>
      <c r="AB10" s="86" t="n">
        <v>0</v>
      </c>
      <c r="AC10" s="86" t="n">
        <v>0</v>
      </c>
      <c r="AD10" s="86" t="n">
        <v>1.84</v>
      </c>
      <c r="AE10" s="86" t="n">
        <v>0.45</v>
      </c>
      <c r="AF10" s="86" t="n">
        <v>0.12</v>
      </c>
      <c r="AG10" s="86" t="n">
        <v>2.41</v>
      </c>
      <c r="AH10" s="86" t="n">
        <v>6</v>
      </c>
      <c r="AI10" s="86" t="n">
        <v>0.2</v>
      </c>
      <c r="AJ10" s="87" t="n">
        <v>0</v>
      </c>
      <c r="AK10" s="87" t="n">
        <v>771.85</v>
      </c>
      <c r="AL10" s="87" t="n">
        <v>619.37</v>
      </c>
      <c r="AM10" s="87" t="n">
        <v>1047.78</v>
      </c>
      <c r="AN10" s="87" t="n">
        <v>1074.44</v>
      </c>
      <c r="AO10" s="87" t="n">
        <v>308.44</v>
      </c>
      <c r="AP10" s="87" t="n">
        <v>605.96</v>
      </c>
      <c r="AQ10" s="87" t="n">
        <v>170.45</v>
      </c>
      <c r="AR10" s="87" t="n">
        <v>573.52</v>
      </c>
      <c r="AS10" s="87" t="n">
        <v>686.99</v>
      </c>
      <c r="AT10" s="87" t="n">
        <v>751.41</v>
      </c>
      <c r="AU10" s="87" t="n">
        <v>1131.25</v>
      </c>
      <c r="AV10" s="87" t="n">
        <v>497.82</v>
      </c>
      <c r="AW10" s="87" t="n">
        <v>642.62</v>
      </c>
      <c r="AX10" s="87" t="n">
        <v>2066.38</v>
      </c>
      <c r="AY10" s="87" t="n">
        <v>140.6</v>
      </c>
      <c r="AZ10" s="87" t="n">
        <v>505.99</v>
      </c>
      <c r="BA10" s="87" t="n">
        <v>530.98</v>
      </c>
      <c r="BB10" s="87" t="n">
        <v>431.4</v>
      </c>
      <c r="BC10" s="87" t="n">
        <v>178.51</v>
      </c>
      <c r="BD10" s="87" t="n">
        <v>0</v>
      </c>
      <c r="BE10" s="87" t="n">
        <v>0</v>
      </c>
      <c r="BF10" s="87" t="n">
        <v>0</v>
      </c>
      <c r="BG10" s="87" t="n">
        <v>0</v>
      </c>
      <c r="BH10" s="87" t="n">
        <v>0</v>
      </c>
      <c r="BI10" s="87" t="n">
        <v>0</v>
      </c>
      <c r="BJ10" s="87" t="n">
        <v>0</v>
      </c>
      <c r="BK10" s="87" t="n">
        <v>0.1</v>
      </c>
      <c r="BL10" s="87" t="n">
        <v>0</v>
      </c>
      <c r="BM10" s="87" t="n">
        <v>0.06</v>
      </c>
      <c r="BN10" s="87" t="n">
        <v>0</v>
      </c>
      <c r="BO10" s="87" t="n">
        <v>0.01</v>
      </c>
      <c r="BP10" s="87" t="n">
        <v>0</v>
      </c>
      <c r="BQ10" s="87" t="n">
        <v>0</v>
      </c>
      <c r="BR10" s="87" t="n">
        <v>0</v>
      </c>
      <c r="BS10" s="87" t="n">
        <v>0.36</v>
      </c>
      <c r="BT10" s="87" t="n">
        <v>0</v>
      </c>
      <c r="BU10" s="87" t="n">
        <v>0</v>
      </c>
      <c r="BV10" s="87" t="n">
        <v>0.91</v>
      </c>
      <c r="BW10" s="87" t="n">
        <v>0</v>
      </c>
      <c r="BX10" s="87" t="n">
        <v>0</v>
      </c>
      <c r="BY10" s="87" t="n">
        <v>0</v>
      </c>
      <c r="BZ10" s="87" t="n">
        <v>0</v>
      </c>
      <c r="CA10" s="87" t="n">
        <v>0</v>
      </c>
      <c r="CB10" s="87" t="n">
        <v>54.67</v>
      </c>
      <c r="CC10" s="88"/>
      <c r="CD10" s="88"/>
      <c r="CE10" s="87" t="n">
        <v>0</v>
      </c>
      <c r="CF10" s="87"/>
      <c r="CG10" s="87" t="n">
        <v>25.91</v>
      </c>
      <c r="CH10" s="87" t="n">
        <v>12.52</v>
      </c>
      <c r="CI10" s="87" t="n">
        <v>19.21</v>
      </c>
      <c r="CJ10" s="87" t="n">
        <v>2896.77</v>
      </c>
      <c r="CK10" s="87" t="n">
        <v>1705.45</v>
      </c>
      <c r="CL10" s="87" t="n">
        <v>2301.11</v>
      </c>
      <c r="CM10" s="87" t="n">
        <v>19.54</v>
      </c>
      <c r="CN10" s="87" t="n">
        <v>13.16</v>
      </c>
      <c r="CO10" s="87" t="n">
        <v>16.57</v>
      </c>
      <c r="CP10" s="87" t="n">
        <v>0</v>
      </c>
      <c r="CQ10" s="87" t="n">
        <v>0.5</v>
      </c>
    </row>
    <row r="11" customFormat="false" ht="13.8" hidden="false" customHeight="true" outlineLevel="0" collapsed="false">
      <c r="A11" s="33" t="s">
        <v>177</v>
      </c>
      <c r="B11" s="38" t="s">
        <v>178</v>
      </c>
      <c r="C11" s="35" t="str">
        <f aca="false">"180"</f>
        <v>180</v>
      </c>
      <c r="D11" s="35" t="n">
        <v>7.31</v>
      </c>
      <c r="E11" s="35" t="n">
        <v>0.03</v>
      </c>
      <c r="F11" s="35" t="n">
        <v>7.2</v>
      </c>
      <c r="G11" s="35" t="n">
        <v>0</v>
      </c>
      <c r="H11" s="35" t="n">
        <v>7.44</v>
      </c>
      <c r="I11" s="36" t="n">
        <v>90.30942</v>
      </c>
      <c r="J11" s="85" t="n">
        <v>3.36</v>
      </c>
      <c r="K11" s="86" t="n">
        <v>0.49</v>
      </c>
      <c r="L11" s="86" t="n">
        <v>0</v>
      </c>
      <c r="M11" s="86" t="n">
        <v>0</v>
      </c>
      <c r="N11" s="86" t="n">
        <v>0.27</v>
      </c>
      <c r="O11" s="86" t="n">
        <v>0</v>
      </c>
      <c r="P11" s="86" t="n">
        <v>7.17</v>
      </c>
      <c r="Q11" s="86" t="n">
        <v>0</v>
      </c>
      <c r="R11" s="86" t="n">
        <v>0</v>
      </c>
      <c r="S11" s="86" t="n">
        <v>0</v>
      </c>
      <c r="T11" s="86" t="n">
        <v>1.56</v>
      </c>
      <c r="U11" s="86" t="n">
        <v>243.39</v>
      </c>
      <c r="V11" s="86" t="n">
        <v>228.14</v>
      </c>
      <c r="W11" s="86" t="n">
        <v>21.98</v>
      </c>
      <c r="X11" s="86" t="n">
        <v>90</v>
      </c>
      <c r="Y11" s="86" t="n">
        <v>165.81</v>
      </c>
      <c r="Z11" s="86" t="n">
        <v>1.37</v>
      </c>
      <c r="AA11" s="86" t="n">
        <v>21.24</v>
      </c>
      <c r="AB11" s="86" t="n">
        <v>18.24</v>
      </c>
      <c r="AC11" s="86" t="n">
        <v>39.18</v>
      </c>
      <c r="AD11" s="86" t="n">
        <v>0.06</v>
      </c>
      <c r="AE11" s="86" t="n">
        <v>0.11</v>
      </c>
      <c r="AF11" s="86" t="n">
        <v>0</v>
      </c>
      <c r="AG11" s="86" t="n">
        <v>0</v>
      </c>
      <c r="AH11" s="86" t="n">
        <v>0.01</v>
      </c>
      <c r="AI11" s="86" t="n">
        <v>0</v>
      </c>
      <c r="AJ11" s="87" t="n">
        <v>0</v>
      </c>
      <c r="AK11" s="87" t="n">
        <v>1.47</v>
      </c>
      <c r="AL11" s="87" t="n">
        <v>1.41</v>
      </c>
      <c r="AM11" s="87" t="n">
        <v>2.65</v>
      </c>
      <c r="AN11" s="87" t="n">
        <v>1.58</v>
      </c>
      <c r="AO11" s="87" t="n">
        <v>0.62</v>
      </c>
      <c r="AP11" s="87" t="n">
        <v>1.69</v>
      </c>
      <c r="AQ11" s="87" t="n">
        <v>1.52</v>
      </c>
      <c r="AR11" s="87" t="n">
        <v>1.47</v>
      </c>
      <c r="AS11" s="87" t="n">
        <v>1.24</v>
      </c>
      <c r="AT11" s="87" t="n">
        <v>0.9</v>
      </c>
      <c r="AU11" s="87" t="n">
        <v>2.03</v>
      </c>
      <c r="AV11" s="87" t="n">
        <v>1.24</v>
      </c>
      <c r="AW11" s="87" t="n">
        <v>0.85</v>
      </c>
      <c r="AX11" s="87" t="n">
        <v>5.02</v>
      </c>
      <c r="AY11" s="87" t="n">
        <v>0</v>
      </c>
      <c r="AZ11" s="87" t="n">
        <v>1.69</v>
      </c>
      <c r="BA11" s="87" t="n">
        <v>1.92</v>
      </c>
      <c r="BB11" s="87" t="n">
        <v>1.47</v>
      </c>
      <c r="BC11" s="87" t="n">
        <v>0.34</v>
      </c>
      <c r="BD11" s="87" t="n">
        <v>0.2</v>
      </c>
      <c r="BE11" s="87" t="n">
        <v>0.04</v>
      </c>
      <c r="BF11" s="87" t="n">
        <v>0.04</v>
      </c>
      <c r="BG11" s="87" t="n">
        <v>0.1</v>
      </c>
      <c r="BH11" s="87" t="n">
        <v>0.13</v>
      </c>
      <c r="BI11" s="87" t="n">
        <v>0.41</v>
      </c>
      <c r="BJ11" s="87" t="n">
        <v>0</v>
      </c>
      <c r="BK11" s="87" t="n">
        <v>1.3</v>
      </c>
      <c r="BL11" s="87" t="n">
        <v>0</v>
      </c>
      <c r="BM11" s="87" t="n">
        <v>0.4</v>
      </c>
      <c r="BN11" s="87" t="n">
        <v>0</v>
      </c>
      <c r="BO11" s="87" t="n">
        <v>0</v>
      </c>
      <c r="BP11" s="87" t="n">
        <v>0</v>
      </c>
      <c r="BQ11" s="87" t="n">
        <v>0.04</v>
      </c>
      <c r="BR11" s="87" t="n">
        <v>0.15</v>
      </c>
      <c r="BS11" s="87" t="n">
        <v>1.2</v>
      </c>
      <c r="BT11" s="87" t="n">
        <v>0</v>
      </c>
      <c r="BU11" s="87" t="n">
        <v>0</v>
      </c>
      <c r="BV11" s="87" t="n">
        <v>0.05</v>
      </c>
      <c r="BW11" s="87" t="n">
        <v>0</v>
      </c>
      <c r="BX11" s="87" t="n">
        <v>0</v>
      </c>
      <c r="BY11" s="87" t="n">
        <v>0</v>
      </c>
      <c r="BZ11" s="87" t="n">
        <v>0</v>
      </c>
      <c r="CA11" s="87" t="n">
        <v>0</v>
      </c>
      <c r="CB11" s="87" t="n">
        <v>186.63</v>
      </c>
      <c r="CC11" s="88"/>
      <c r="CD11" s="88"/>
      <c r="CE11" s="87" t="n">
        <v>24.28</v>
      </c>
      <c r="CF11" s="87"/>
      <c r="CG11" s="87" t="n">
        <v>20</v>
      </c>
      <c r="CH11" s="87" t="n">
        <v>10</v>
      </c>
      <c r="CI11" s="87" t="n">
        <v>15</v>
      </c>
      <c r="CJ11" s="87" t="n">
        <v>2.68</v>
      </c>
      <c r="CK11" s="87" t="n">
        <v>1.67</v>
      </c>
      <c r="CL11" s="87" t="n">
        <v>1.67</v>
      </c>
      <c r="CM11" s="87" t="n">
        <v>1.21</v>
      </c>
      <c r="CN11" s="87" t="n">
        <v>1.21</v>
      </c>
      <c r="CO11" s="87" t="n">
        <v>1.21</v>
      </c>
      <c r="CP11" s="87" t="n">
        <v>0</v>
      </c>
      <c r="CQ11" s="87" t="n">
        <v>0.6</v>
      </c>
    </row>
    <row r="12" customFormat="false" ht="15.6" hidden="false" customHeight="false" outlineLevel="0" collapsed="false">
      <c r="A12" s="33" t="s">
        <v>179</v>
      </c>
      <c r="B12" s="38" t="s">
        <v>180</v>
      </c>
      <c r="C12" s="35" t="str">
        <f aca="false">"200"</f>
        <v>200</v>
      </c>
      <c r="D12" s="35" t="n">
        <v>0.72</v>
      </c>
      <c r="E12" s="35" t="n">
        <v>0</v>
      </c>
      <c r="F12" s="35" t="n">
        <v>0.03</v>
      </c>
      <c r="G12" s="35" t="n">
        <v>0.03</v>
      </c>
      <c r="H12" s="35" t="n">
        <v>23.24</v>
      </c>
      <c r="I12" s="36" t="n">
        <v>88.18959</v>
      </c>
      <c r="J12" s="85" t="n">
        <v>0.01</v>
      </c>
      <c r="K12" s="86" t="n">
        <v>0</v>
      </c>
      <c r="L12" s="86" t="n">
        <v>0</v>
      </c>
      <c r="M12" s="86" t="n">
        <v>0</v>
      </c>
      <c r="N12" s="86" t="n">
        <v>20.78</v>
      </c>
      <c r="O12" s="86" t="n">
        <v>0.31</v>
      </c>
      <c r="P12" s="86" t="n">
        <v>2.15</v>
      </c>
      <c r="Q12" s="86" t="n">
        <v>0</v>
      </c>
      <c r="R12" s="86" t="n">
        <v>0</v>
      </c>
      <c r="S12" s="86" t="n">
        <v>0.17</v>
      </c>
      <c r="T12" s="86" t="n">
        <v>0.72</v>
      </c>
      <c r="U12" s="86" t="n">
        <v>1.95</v>
      </c>
      <c r="V12" s="86" t="n">
        <v>187.28</v>
      </c>
      <c r="W12" s="86" t="n">
        <v>17.36</v>
      </c>
      <c r="X12" s="86" t="n">
        <v>10.97</v>
      </c>
      <c r="Y12" s="86" t="n">
        <v>14.94</v>
      </c>
      <c r="Z12" s="86" t="n">
        <v>0.37</v>
      </c>
      <c r="AA12" s="86" t="n">
        <v>0</v>
      </c>
      <c r="AB12" s="86" t="n">
        <v>346.5</v>
      </c>
      <c r="AC12" s="86" t="n">
        <v>64.13</v>
      </c>
      <c r="AD12" s="86" t="n">
        <v>0.61</v>
      </c>
      <c r="AE12" s="86" t="n">
        <v>0.01</v>
      </c>
      <c r="AF12" s="86" t="n">
        <v>0.02</v>
      </c>
      <c r="AG12" s="86" t="n">
        <v>0.28</v>
      </c>
      <c r="AH12" s="86" t="n">
        <v>0.43</v>
      </c>
      <c r="AI12" s="86" t="n">
        <v>0.18</v>
      </c>
      <c r="AJ12" s="87" t="n">
        <v>0</v>
      </c>
      <c r="AK12" s="87" t="n">
        <v>0.01</v>
      </c>
      <c r="AL12" s="87" t="n">
        <v>0</v>
      </c>
      <c r="AM12" s="87" t="n">
        <v>0.01</v>
      </c>
      <c r="AN12" s="87" t="n">
        <v>0.01</v>
      </c>
      <c r="AO12" s="87" t="n">
        <v>0</v>
      </c>
      <c r="AP12" s="87" t="n">
        <v>0.01</v>
      </c>
      <c r="AQ12" s="87" t="n">
        <v>0</v>
      </c>
      <c r="AR12" s="87" t="n">
        <v>0.01</v>
      </c>
      <c r="AS12" s="87" t="n">
        <v>0.01</v>
      </c>
      <c r="AT12" s="87" t="n">
        <v>0.01</v>
      </c>
      <c r="AU12" s="87" t="n">
        <v>0.03</v>
      </c>
      <c r="AV12" s="87" t="n">
        <v>0</v>
      </c>
      <c r="AW12" s="87" t="n">
        <v>0</v>
      </c>
      <c r="AX12" s="87" t="n">
        <v>0.01</v>
      </c>
      <c r="AY12" s="87" t="n">
        <v>0</v>
      </c>
      <c r="AZ12" s="87" t="n">
        <v>0.01</v>
      </c>
      <c r="BA12" s="87" t="n">
        <v>0.01</v>
      </c>
      <c r="BB12" s="87" t="n">
        <v>0</v>
      </c>
      <c r="BC12" s="87" t="n">
        <v>0</v>
      </c>
      <c r="BD12" s="87" t="n">
        <v>0</v>
      </c>
      <c r="BE12" s="87" t="n">
        <v>0</v>
      </c>
      <c r="BF12" s="87" t="n">
        <v>0</v>
      </c>
      <c r="BG12" s="87" t="n">
        <v>0</v>
      </c>
      <c r="BH12" s="87" t="n">
        <v>0</v>
      </c>
      <c r="BI12" s="87" t="n">
        <v>0</v>
      </c>
      <c r="BJ12" s="87" t="n">
        <v>0</v>
      </c>
      <c r="BK12" s="87" t="n">
        <v>0</v>
      </c>
      <c r="BL12" s="87" t="n">
        <v>0</v>
      </c>
      <c r="BM12" s="87" t="n">
        <v>0</v>
      </c>
      <c r="BN12" s="87" t="n">
        <v>0</v>
      </c>
      <c r="BO12" s="87" t="n">
        <v>0</v>
      </c>
      <c r="BP12" s="87" t="n">
        <v>0</v>
      </c>
      <c r="BQ12" s="87" t="n">
        <v>0</v>
      </c>
      <c r="BR12" s="87" t="n">
        <v>0</v>
      </c>
      <c r="BS12" s="87" t="n">
        <v>0.01</v>
      </c>
      <c r="BT12" s="87" t="n">
        <v>0</v>
      </c>
      <c r="BU12" s="87" t="n">
        <v>0</v>
      </c>
      <c r="BV12" s="87" t="n">
        <v>0</v>
      </c>
      <c r="BW12" s="87" t="n">
        <v>0</v>
      </c>
      <c r="BX12" s="87" t="n">
        <v>0</v>
      </c>
      <c r="BY12" s="87" t="n">
        <v>0</v>
      </c>
      <c r="BZ12" s="87" t="n">
        <v>0</v>
      </c>
      <c r="CA12" s="87" t="n">
        <v>0</v>
      </c>
      <c r="CB12" s="87" t="n">
        <v>213.92</v>
      </c>
      <c r="CC12" s="88"/>
      <c r="CD12" s="88"/>
      <c r="CE12" s="87" t="n">
        <v>57.75</v>
      </c>
      <c r="CF12" s="87"/>
      <c r="CG12" s="87" t="n">
        <v>5.99</v>
      </c>
      <c r="CH12" s="87" t="n">
        <v>4.79</v>
      </c>
      <c r="CI12" s="87" t="n">
        <v>5.39</v>
      </c>
      <c r="CJ12" s="87" t="n">
        <v>545</v>
      </c>
      <c r="CK12" s="87" t="n">
        <v>210.4</v>
      </c>
      <c r="CL12" s="87" t="n">
        <v>377.7</v>
      </c>
      <c r="CM12" s="87" t="n">
        <v>50.08</v>
      </c>
      <c r="CN12" s="87" t="n">
        <v>30.08</v>
      </c>
      <c r="CO12" s="87" t="n">
        <v>40.08</v>
      </c>
      <c r="CP12" s="87" t="n">
        <v>10</v>
      </c>
      <c r="CQ12" s="87" t="n">
        <v>0</v>
      </c>
    </row>
    <row r="13" customFormat="false" ht="15.6" hidden="false" customHeight="false" outlineLevel="0" collapsed="false">
      <c r="A13" s="33" t="str">
        <f aca="false">"-"</f>
        <v>-</v>
      </c>
      <c r="B13" s="38" t="s">
        <v>109</v>
      </c>
      <c r="C13" s="35" t="str">
        <f aca="false">"25"</f>
        <v>25</v>
      </c>
      <c r="D13" s="35" t="n">
        <v>1.65</v>
      </c>
      <c r="E13" s="35" t="n">
        <v>0</v>
      </c>
      <c r="F13" s="35" t="n">
        <v>0.16</v>
      </c>
      <c r="G13" s="35" t="n">
        <v>0.2</v>
      </c>
      <c r="H13" s="35" t="n">
        <v>11.72</v>
      </c>
      <c r="I13" s="36" t="n">
        <v>55.97</v>
      </c>
      <c r="J13" s="85" t="n">
        <v>0.05</v>
      </c>
      <c r="K13" s="86" t="n">
        <v>0</v>
      </c>
      <c r="L13" s="86" t="n">
        <v>0</v>
      </c>
      <c r="M13" s="86" t="n">
        <v>0</v>
      </c>
      <c r="N13" s="86" t="n">
        <v>0.3</v>
      </c>
      <c r="O13" s="86" t="n">
        <v>8.05</v>
      </c>
      <c r="P13" s="86" t="n">
        <v>2.08</v>
      </c>
      <c r="Q13" s="86" t="n">
        <v>0</v>
      </c>
      <c r="R13" s="86" t="n">
        <v>0</v>
      </c>
      <c r="S13" s="86" t="n">
        <v>0.25</v>
      </c>
      <c r="T13" s="86" t="n">
        <v>0.63</v>
      </c>
      <c r="U13" s="86" t="n">
        <v>152.5</v>
      </c>
      <c r="V13" s="86" t="n">
        <v>61.25</v>
      </c>
      <c r="W13" s="86" t="n">
        <v>8.75</v>
      </c>
      <c r="X13" s="86" t="n">
        <v>11.75</v>
      </c>
      <c r="Y13" s="86" t="n">
        <v>39.5</v>
      </c>
      <c r="Z13" s="86" t="n">
        <v>0.98</v>
      </c>
      <c r="AA13" s="86" t="n">
        <v>0</v>
      </c>
      <c r="AB13" s="86" t="n">
        <v>1.25</v>
      </c>
      <c r="AC13" s="86" t="n">
        <v>0.25</v>
      </c>
      <c r="AD13" s="86" t="n">
        <v>0.35</v>
      </c>
      <c r="AE13" s="86" t="n">
        <v>0.05</v>
      </c>
      <c r="AF13" s="86" t="n">
        <v>0.02</v>
      </c>
      <c r="AG13" s="86" t="n">
        <v>0.18</v>
      </c>
      <c r="AH13" s="86" t="n">
        <v>0.5</v>
      </c>
      <c r="AI13" s="86" t="n">
        <v>0</v>
      </c>
      <c r="AJ13" s="87" t="n">
        <v>0</v>
      </c>
      <c r="AK13" s="87" t="n">
        <v>80.5</v>
      </c>
      <c r="AL13" s="87" t="n">
        <v>62</v>
      </c>
      <c r="AM13" s="87" t="n">
        <v>106.75</v>
      </c>
      <c r="AN13" s="87" t="n">
        <v>55.75</v>
      </c>
      <c r="AO13" s="87" t="n">
        <v>23.25</v>
      </c>
      <c r="AP13" s="87" t="n">
        <v>49.5</v>
      </c>
      <c r="AQ13" s="87" t="n">
        <v>20</v>
      </c>
      <c r="AR13" s="87" t="n">
        <v>92.75</v>
      </c>
      <c r="AS13" s="87" t="n">
        <v>74.25</v>
      </c>
      <c r="AT13" s="87" t="n">
        <v>72.75</v>
      </c>
      <c r="AU13" s="87" t="n">
        <v>116</v>
      </c>
      <c r="AV13" s="87" t="n">
        <v>31</v>
      </c>
      <c r="AW13" s="87" t="n">
        <v>77.5</v>
      </c>
      <c r="AX13" s="87" t="n">
        <v>389.75</v>
      </c>
      <c r="AY13" s="87" t="n">
        <v>0</v>
      </c>
      <c r="AZ13" s="87" t="n">
        <v>131.5</v>
      </c>
      <c r="BA13" s="87" t="n">
        <v>72.75</v>
      </c>
      <c r="BB13" s="87" t="n">
        <v>45</v>
      </c>
      <c r="BC13" s="87" t="n">
        <v>32.5</v>
      </c>
      <c r="BD13" s="87" t="n">
        <v>0</v>
      </c>
      <c r="BE13" s="87" t="n">
        <v>0</v>
      </c>
      <c r="BF13" s="87" t="n">
        <v>0</v>
      </c>
      <c r="BG13" s="87" t="n">
        <v>0</v>
      </c>
      <c r="BH13" s="87" t="n">
        <v>0</v>
      </c>
      <c r="BI13" s="87" t="n">
        <v>0</v>
      </c>
      <c r="BJ13" s="87" t="n">
        <v>0</v>
      </c>
      <c r="BK13" s="87" t="n">
        <v>0.04</v>
      </c>
      <c r="BL13" s="87" t="n">
        <v>0</v>
      </c>
      <c r="BM13" s="87" t="n">
        <v>0</v>
      </c>
      <c r="BN13" s="87" t="n">
        <v>0.01</v>
      </c>
      <c r="BO13" s="87" t="n">
        <v>0</v>
      </c>
      <c r="BP13" s="87" t="n">
        <v>0</v>
      </c>
      <c r="BQ13" s="87" t="n">
        <v>0</v>
      </c>
      <c r="BR13" s="87" t="n">
        <v>0</v>
      </c>
      <c r="BS13" s="87" t="n">
        <v>0.03</v>
      </c>
      <c r="BT13" s="87" t="n">
        <v>0</v>
      </c>
      <c r="BU13" s="87" t="n">
        <v>0</v>
      </c>
      <c r="BV13" s="87" t="n">
        <v>0.12</v>
      </c>
      <c r="BW13" s="87" t="n">
        <v>0.02</v>
      </c>
      <c r="BX13" s="87" t="n">
        <v>0</v>
      </c>
      <c r="BY13" s="87" t="n">
        <v>0</v>
      </c>
      <c r="BZ13" s="87" t="n">
        <v>0</v>
      </c>
      <c r="CA13" s="87" t="n">
        <v>0</v>
      </c>
      <c r="CB13" s="87" t="n">
        <v>11.75</v>
      </c>
      <c r="CC13" s="88"/>
      <c r="CD13" s="88"/>
      <c r="CE13" s="87" t="n">
        <v>0.21</v>
      </c>
      <c r="CF13" s="87"/>
      <c r="CG13" s="87" t="n">
        <v>2.5</v>
      </c>
      <c r="CH13" s="87" t="n">
        <v>2.5</v>
      </c>
      <c r="CI13" s="87" t="n">
        <v>2.5</v>
      </c>
      <c r="CJ13" s="87" t="n">
        <v>475</v>
      </c>
      <c r="CK13" s="87" t="n">
        <v>183</v>
      </c>
      <c r="CL13" s="87" t="n">
        <v>329</v>
      </c>
      <c r="CM13" s="87" t="n">
        <v>4.75</v>
      </c>
      <c r="CN13" s="87" t="n">
        <v>3.95</v>
      </c>
      <c r="CO13" s="87" t="n">
        <v>4.35</v>
      </c>
      <c r="CP13" s="87" t="n">
        <v>0</v>
      </c>
      <c r="CQ13" s="87" t="n">
        <v>0</v>
      </c>
    </row>
    <row r="14" customFormat="false" ht="15.6" hidden="false" customHeight="false" outlineLevel="0" collapsed="false">
      <c r="A14" s="33"/>
      <c r="B14" s="38" t="s">
        <v>130</v>
      </c>
      <c r="C14" s="35" t="n">
        <v>25</v>
      </c>
      <c r="D14" s="35" t="n">
        <v>2.25</v>
      </c>
      <c r="E14" s="35" t="n">
        <v>0</v>
      </c>
      <c r="F14" s="35" t="n">
        <v>0.75</v>
      </c>
      <c r="G14" s="35" t="n">
        <v>0</v>
      </c>
      <c r="H14" s="35" t="n">
        <v>13.45</v>
      </c>
      <c r="I14" s="36" t="n">
        <v>66.9</v>
      </c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8"/>
      <c r="CD14" s="88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</row>
    <row r="15" customFormat="false" ht="15.6" hidden="false" customHeight="false" outlineLevel="0" collapsed="false">
      <c r="A15" s="33" t="str">
        <f aca="false">"-"</f>
        <v>-</v>
      </c>
      <c r="B15" s="38" t="s">
        <v>181</v>
      </c>
      <c r="C15" s="35" t="str">
        <f aca="false">"100"</f>
        <v>100</v>
      </c>
      <c r="D15" s="35" t="n">
        <v>0.4</v>
      </c>
      <c r="E15" s="35" t="n">
        <v>0</v>
      </c>
      <c r="F15" s="35" t="n">
        <v>0.4</v>
      </c>
      <c r="G15" s="35" t="n">
        <v>0.4</v>
      </c>
      <c r="H15" s="35" t="n">
        <v>11.6</v>
      </c>
      <c r="I15" s="35" t="n">
        <v>48.68</v>
      </c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8"/>
      <c r="CD15" s="88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</row>
    <row r="16" customFormat="false" ht="14.4" hidden="false" customHeight="false" outlineLevel="0" collapsed="false">
      <c r="A16" s="47"/>
      <c r="B16" s="48" t="s">
        <v>111</v>
      </c>
      <c r="C16" s="49"/>
      <c r="D16" s="49" t="n">
        <f aca="false">SUM(D10:D15)</f>
        <v>21.39</v>
      </c>
      <c r="E16" s="49" t="n">
        <f aca="false">SUM(E10:E15)</f>
        <v>11.98</v>
      </c>
      <c r="F16" s="49" t="n">
        <f aca="false">SUM(F10:F15)</f>
        <v>21.63</v>
      </c>
      <c r="G16" s="49" t="n">
        <f aca="false">SUM(G10:G15)</f>
        <v>2.39</v>
      </c>
      <c r="H16" s="49" t="n">
        <f aca="false">SUM(H10:H15)</f>
        <v>80.35</v>
      </c>
      <c r="I16" s="50" t="n">
        <f aca="false">SUM(I10:I15)</f>
        <v>609.76521</v>
      </c>
      <c r="J16" s="59" t="n">
        <f aca="false">SUM(J10:J13)</f>
        <v>11.28</v>
      </c>
      <c r="K16" s="60" t="n">
        <f aca="false">SUM(K10:K13)</f>
        <v>1.79</v>
      </c>
      <c r="L16" s="60" t="n">
        <f aca="false">SUM(L10:L13)</f>
        <v>0</v>
      </c>
      <c r="M16" s="60" t="n">
        <f aca="false">SUM(M10:M13)</f>
        <v>0</v>
      </c>
      <c r="N16" s="60" t="n">
        <f aca="false">SUM(N10:N13)</f>
        <v>22.63</v>
      </c>
      <c r="O16" s="60" t="n">
        <f aca="false">SUM(O10:O13)</f>
        <v>17.95</v>
      </c>
      <c r="P16" s="60" t="n">
        <f aca="false">SUM(P10:P13)</f>
        <v>13.42</v>
      </c>
      <c r="Q16" s="60" t="n">
        <f aca="false">SUM(Q10:Q13)</f>
        <v>0</v>
      </c>
      <c r="R16" s="60" t="n">
        <f aca="false">SUM(R10:R13)</f>
        <v>0</v>
      </c>
      <c r="S16" s="60" t="n">
        <f aca="false">SUM(S10:S13)</f>
        <v>0.48</v>
      </c>
      <c r="T16" s="60" t="n">
        <f aca="false">SUM(T10:T13)</f>
        <v>4.61</v>
      </c>
      <c r="U16" s="60" t="n">
        <f aca="false">SUM(U10:U13)</f>
        <v>641.89</v>
      </c>
      <c r="V16" s="60" t="n">
        <f aca="false">SUM(V10:V13)</f>
        <v>743.3</v>
      </c>
      <c r="W16" s="60" t="n">
        <f aca="false">SUM(W10:W13)</f>
        <v>65.53</v>
      </c>
      <c r="X16" s="60" t="n">
        <f aca="false">SUM(X10:X13)</f>
        <v>148.73</v>
      </c>
      <c r="Y16" s="60" t="n">
        <f aca="false">SUM(Y10:Y13)</f>
        <v>378.23</v>
      </c>
      <c r="Z16" s="60" t="n">
        <f aca="false">SUM(Z10:Z13)</f>
        <v>4.85</v>
      </c>
      <c r="AA16" s="60" t="n">
        <f aca="false">SUM(AA10:AA13)</f>
        <v>21.24</v>
      </c>
      <c r="AB16" s="60" t="n">
        <f aca="false">SUM(AB10:AB13)</f>
        <v>365.99</v>
      </c>
      <c r="AC16" s="60" t="n">
        <f aca="false">SUM(AC10:AC13)</f>
        <v>103.56</v>
      </c>
      <c r="AD16" s="60" t="n">
        <f aca="false">SUM(AD10:AD13)</f>
        <v>2.86</v>
      </c>
      <c r="AE16" s="60" t="n">
        <f aca="false">SUM(AE10:AE13)</f>
        <v>0.62</v>
      </c>
      <c r="AF16" s="60" t="n">
        <f aca="false">SUM(AF10:AF13)</f>
        <v>0.16</v>
      </c>
      <c r="AG16" s="60" t="n">
        <f aca="false">SUM(AG10:AG13)</f>
        <v>2.87</v>
      </c>
      <c r="AH16" s="60" t="n">
        <f aca="false">SUM(AH10:AH13)</f>
        <v>6.94</v>
      </c>
      <c r="AI16" s="60" t="n">
        <f aca="false">SUM(AI10:AI13)</f>
        <v>0.38</v>
      </c>
      <c r="AJ16" s="60" t="n">
        <f aca="false">SUM(AJ10:AJ13)</f>
        <v>0</v>
      </c>
      <c r="AK16" s="60" t="n">
        <f aca="false">SUM(AK10:AK13)</f>
        <v>853.83</v>
      </c>
      <c r="AL16" s="60" t="n">
        <f aca="false">SUM(AL10:AL13)</f>
        <v>682.78</v>
      </c>
      <c r="AM16" s="60" t="n">
        <f aca="false">SUM(AM10:AM13)</f>
        <v>1157.19</v>
      </c>
      <c r="AN16" s="60" t="n">
        <f aca="false">SUM(AN10:AN13)</f>
        <v>1131.78</v>
      </c>
      <c r="AO16" s="60" t="n">
        <f aca="false">SUM(AO10:AO13)</f>
        <v>332.31</v>
      </c>
      <c r="AP16" s="60" t="n">
        <f aca="false">SUM(AP10:AP13)</f>
        <v>657.16</v>
      </c>
      <c r="AQ16" s="60" t="n">
        <f aca="false">SUM(AQ10:AQ13)</f>
        <v>191.97</v>
      </c>
      <c r="AR16" s="60" t="n">
        <f aca="false">SUM(AR10:AR13)</f>
        <v>667.75</v>
      </c>
      <c r="AS16" s="60" t="n">
        <f aca="false">SUM(AS10:AS13)</f>
        <v>762.49</v>
      </c>
      <c r="AT16" s="60" t="n">
        <f aca="false">SUM(AT10:AT13)</f>
        <v>825.07</v>
      </c>
      <c r="AU16" s="60" t="n">
        <f aca="false">SUM(AU10:AU13)</f>
        <v>1249.31</v>
      </c>
      <c r="AV16" s="60" t="n">
        <f aca="false">SUM(AV10:AV13)</f>
        <v>530.06</v>
      </c>
      <c r="AW16" s="60" t="n">
        <f aca="false">SUM(AW10:AW13)</f>
        <v>720.97</v>
      </c>
      <c r="AX16" s="60" t="n">
        <f aca="false">SUM(AX10:AX13)</f>
        <v>2461.16</v>
      </c>
      <c r="AY16" s="60" t="n">
        <f aca="false">SUM(AY10:AY13)</f>
        <v>140.6</v>
      </c>
      <c r="AZ16" s="60" t="n">
        <f aca="false">SUM(AZ10:AZ13)</f>
        <v>639.19</v>
      </c>
      <c r="BA16" s="60" t="n">
        <f aca="false">SUM(BA10:BA13)</f>
        <v>605.66</v>
      </c>
      <c r="BB16" s="60" t="n">
        <f aca="false">SUM(BB10:BB13)</f>
        <v>477.87</v>
      </c>
      <c r="BC16" s="60" t="n">
        <f aca="false">SUM(BC10:BC13)</f>
        <v>211.35</v>
      </c>
      <c r="BD16" s="60" t="n">
        <f aca="false">SUM(BD10:BD13)</f>
        <v>0.2</v>
      </c>
      <c r="BE16" s="60" t="n">
        <f aca="false">SUM(BE10:BE13)</f>
        <v>0.04</v>
      </c>
      <c r="BF16" s="60" t="n">
        <f aca="false">SUM(BF10:BF13)</f>
        <v>0.04</v>
      </c>
      <c r="BG16" s="60" t="n">
        <f aca="false">SUM(BG10:BG13)</f>
        <v>0.1</v>
      </c>
      <c r="BH16" s="60" t="n">
        <f aca="false">SUM(BH10:BH13)</f>
        <v>0.13</v>
      </c>
      <c r="BI16" s="60" t="n">
        <f aca="false">SUM(BI10:BI13)</f>
        <v>0.41</v>
      </c>
      <c r="BJ16" s="60" t="n">
        <f aca="false">SUM(BJ10:BJ13)</f>
        <v>0</v>
      </c>
      <c r="BK16" s="60" t="n">
        <f aca="false">SUM(BK10:BK13)</f>
        <v>1.44</v>
      </c>
      <c r="BL16" s="60" t="n">
        <f aca="false">SUM(BL10:BL13)</f>
        <v>0</v>
      </c>
      <c r="BM16" s="60" t="n">
        <f aca="false">SUM(BM10:BM13)</f>
        <v>0.46</v>
      </c>
      <c r="BN16" s="60" t="n">
        <f aca="false">SUM(BN10:BN13)</f>
        <v>0.01</v>
      </c>
      <c r="BO16" s="60" t="n">
        <f aca="false">SUM(BO10:BO13)</f>
        <v>0.01</v>
      </c>
      <c r="BP16" s="60" t="n">
        <f aca="false">SUM(BP10:BP13)</f>
        <v>0</v>
      </c>
      <c r="BQ16" s="60" t="n">
        <f aca="false">SUM(BQ10:BQ13)</f>
        <v>0.04</v>
      </c>
      <c r="BR16" s="60" t="n">
        <f aca="false">SUM(BR10:BR13)</f>
        <v>0.15</v>
      </c>
      <c r="BS16" s="60" t="n">
        <f aca="false">SUM(BS10:BS13)</f>
        <v>1.6</v>
      </c>
      <c r="BT16" s="60" t="n">
        <f aca="false">SUM(BT10:BT13)</f>
        <v>0</v>
      </c>
      <c r="BU16" s="60" t="n">
        <f aca="false">SUM(BU10:BU13)</f>
        <v>0</v>
      </c>
      <c r="BV16" s="60" t="n">
        <f aca="false">SUM(BV10:BV13)</f>
        <v>1.08</v>
      </c>
      <c r="BW16" s="60" t="n">
        <f aca="false">SUM(BW10:BW13)</f>
        <v>0.02</v>
      </c>
      <c r="BX16" s="60" t="n">
        <f aca="false">SUM(BX10:BX13)</f>
        <v>0</v>
      </c>
      <c r="BY16" s="60" t="n">
        <f aca="false">SUM(BY10:BY13)</f>
        <v>0</v>
      </c>
      <c r="BZ16" s="60" t="n">
        <f aca="false">SUM(BZ10:BZ13)</f>
        <v>0</v>
      </c>
      <c r="CA16" s="60" t="n">
        <f aca="false">SUM(CA10:CA13)</f>
        <v>0</v>
      </c>
      <c r="CB16" s="60" t="n">
        <f aca="false">SUM(CB10:CB13)</f>
        <v>466.97</v>
      </c>
      <c r="CC16" s="60" t="n">
        <f aca="false">SUM(CC10:CC13)</f>
        <v>0</v>
      </c>
      <c r="CD16" s="60" t="n">
        <f aca="false">SUM(CD10:CD13)</f>
        <v>0</v>
      </c>
      <c r="CE16" s="60" t="n">
        <f aca="false">SUM(CE10:CE13)</f>
        <v>82.24</v>
      </c>
      <c r="CF16" s="60" t="n">
        <f aca="false">SUM(CF10:CF13)</f>
        <v>0</v>
      </c>
      <c r="CG16" s="60" t="n">
        <f aca="false">SUM(CG10:CG13)</f>
        <v>54.4</v>
      </c>
      <c r="CH16" s="60" t="n">
        <f aca="false">SUM(CH10:CH13)</f>
        <v>29.81</v>
      </c>
      <c r="CI16" s="60" t="n">
        <f aca="false">SUM(CI10:CI13)</f>
        <v>42.1</v>
      </c>
      <c r="CJ16" s="60" t="n">
        <f aca="false">SUM(CJ10:CJ13)</f>
        <v>3919.45</v>
      </c>
      <c r="CK16" s="60" t="n">
        <f aca="false">SUM(CK10:CK13)</f>
        <v>2100.52</v>
      </c>
      <c r="CL16" s="60" t="n">
        <f aca="false">SUM(CL10:CL13)</f>
        <v>3009.48</v>
      </c>
      <c r="CM16" s="60" t="n">
        <f aca="false">SUM(CM10:CM13)</f>
        <v>75.58</v>
      </c>
      <c r="CN16" s="60" t="n">
        <f aca="false">SUM(CN10:CN13)</f>
        <v>48.4</v>
      </c>
      <c r="CO16" s="60" t="n">
        <f aca="false">SUM(CO10:CO13)</f>
        <v>62.21</v>
      </c>
      <c r="CP16" s="60" t="n">
        <f aca="false">SUM(CP10:CP13)</f>
        <v>10</v>
      </c>
      <c r="CQ16" s="60" t="n">
        <f aca="false">SUM(CQ10:CQ13)</f>
        <v>1.1</v>
      </c>
    </row>
    <row r="17" customFormat="false" ht="13.8" hidden="true" customHeight="true" outlineLevel="0" collapsed="false">
      <c r="A17" s="28"/>
      <c r="B17" s="53" t="s">
        <v>244</v>
      </c>
      <c r="C17" s="30"/>
      <c r="D17" s="30" t="n">
        <v>22.5</v>
      </c>
      <c r="E17" s="30" t="n">
        <v>0</v>
      </c>
      <c r="F17" s="30" t="n">
        <v>23</v>
      </c>
      <c r="G17" s="30" t="n">
        <v>0</v>
      </c>
      <c r="H17" s="30" t="n">
        <v>95.75</v>
      </c>
      <c r="I17" s="31" t="n">
        <v>680</v>
      </c>
      <c r="V17" s="69" t="n">
        <v>0</v>
      </c>
      <c r="W17" s="69" t="n">
        <v>0</v>
      </c>
      <c r="X17" s="69" t="n">
        <v>0</v>
      </c>
      <c r="Y17" s="69" t="n">
        <v>0</v>
      </c>
      <c r="Z17" s="69" t="n">
        <v>0</v>
      </c>
      <c r="AA17" s="69" t="n">
        <v>0</v>
      </c>
      <c r="AB17" s="69" t="n">
        <v>0</v>
      </c>
      <c r="AC17" s="69" t="n">
        <v>315</v>
      </c>
      <c r="AD17" s="69" t="n">
        <v>0</v>
      </c>
      <c r="AE17" s="69" t="n">
        <v>0.49</v>
      </c>
      <c r="AF17" s="69" t="n">
        <v>0.56</v>
      </c>
      <c r="AI17" s="69" t="n">
        <v>24.5</v>
      </c>
      <c r="CI17" s="70" t="n">
        <v>0</v>
      </c>
      <c r="CL17" s="70" t="n">
        <v>0</v>
      </c>
      <c r="CO17" s="70" t="n">
        <v>0</v>
      </c>
    </row>
    <row r="18" customFormat="false" ht="12.6" hidden="true" customHeight="true" outlineLevel="0" collapsed="false">
      <c r="A18" s="28"/>
      <c r="B18" s="53" t="s">
        <v>113</v>
      </c>
      <c r="C18" s="30"/>
      <c r="D18" s="30" t="n">
        <f aca="false">D16-D17</f>
        <v>-1.11</v>
      </c>
      <c r="E18" s="30" t="n">
        <f aca="false">E16-E17</f>
        <v>11.98</v>
      </c>
      <c r="F18" s="30" t="n">
        <f aca="false">F16-F17</f>
        <v>-1.37</v>
      </c>
      <c r="G18" s="30" t="n">
        <f aca="false">G16-G17</f>
        <v>2.39</v>
      </c>
      <c r="H18" s="30" t="n">
        <f aca="false">H16-H17</f>
        <v>-15.4</v>
      </c>
      <c r="I18" s="31" t="n">
        <f aca="false">I16-I17</f>
        <v>-70.23479</v>
      </c>
      <c r="V18" s="69" t="n">
        <f aca="false">V16-V17</f>
        <v>743.3</v>
      </c>
      <c r="W18" s="69" t="n">
        <f aca="false">W16-W17</f>
        <v>65.53</v>
      </c>
      <c r="X18" s="69" t="n">
        <f aca="false">X16-X17</f>
        <v>148.73</v>
      </c>
      <c r="Y18" s="69" t="n">
        <f aca="false">Y16-Y17</f>
        <v>378.23</v>
      </c>
      <c r="Z18" s="69" t="n">
        <f aca="false">Z16-Z17</f>
        <v>4.85</v>
      </c>
      <c r="AA18" s="69" t="n">
        <f aca="false">AA16-AA17</f>
        <v>21.24</v>
      </c>
      <c r="AB18" s="69" t="n">
        <f aca="false">AB16-AB17</f>
        <v>365.99</v>
      </c>
      <c r="AC18" s="69" t="n">
        <f aca="false">AC16-AC17</f>
        <v>-211.44</v>
      </c>
      <c r="AD18" s="69" t="n">
        <f aca="false">AD16-AD17</f>
        <v>2.86</v>
      </c>
      <c r="AE18" s="69" t="n">
        <f aca="false">AE16-AE17</f>
        <v>0.13</v>
      </c>
      <c r="AF18" s="69" t="n">
        <f aca="false">AF16-AF17</f>
        <v>-0.4</v>
      </c>
      <c r="AI18" s="69" t="n">
        <f aca="false">AI16-AI17</f>
        <v>-24.12</v>
      </c>
      <c r="CI18" s="70" t="n">
        <f aca="false">CI16-CI17</f>
        <v>42.1</v>
      </c>
      <c r="CL18" s="70" t="n">
        <f aca="false">CL16-CL17</f>
        <v>3009.48</v>
      </c>
      <c r="CO18" s="70" t="n">
        <f aca="false">CO16-CO17</f>
        <v>62.21</v>
      </c>
    </row>
    <row r="19" customFormat="false" ht="12.6" hidden="true" customHeight="true" outlineLevel="0" collapsed="false">
      <c r="A19" s="28"/>
      <c r="B19" s="53" t="s">
        <v>114</v>
      </c>
      <c r="C19" s="30"/>
      <c r="D19" s="30" t="n">
        <v>17</v>
      </c>
      <c r="E19" s="30"/>
      <c r="F19" s="30" t="n">
        <v>34</v>
      </c>
      <c r="G19" s="30"/>
      <c r="H19" s="30" t="n">
        <v>48</v>
      </c>
      <c r="I19" s="31"/>
    </row>
    <row r="20" customFormat="false" ht="6" hidden="false" customHeight="true" outlineLevel="0" collapsed="false">
      <c r="A20" s="28"/>
      <c r="B20" s="53"/>
      <c r="C20" s="30"/>
      <c r="D20" s="30"/>
      <c r="E20" s="30"/>
      <c r="F20" s="30"/>
      <c r="G20" s="30"/>
      <c r="H20" s="30"/>
      <c r="I20" s="31"/>
    </row>
    <row r="21" customFormat="false" ht="15.6" hidden="false" customHeight="true" outlineLevel="0" collapsed="false">
      <c r="A21" s="28"/>
      <c r="B21" s="29" t="s">
        <v>245</v>
      </c>
      <c r="C21" s="119" t="s">
        <v>116</v>
      </c>
      <c r="D21" s="120" t="s">
        <v>117</v>
      </c>
      <c r="E21" s="120"/>
      <c r="F21" s="120" t="s">
        <v>118</v>
      </c>
      <c r="G21" s="120"/>
      <c r="H21" s="121" t="s">
        <v>119</v>
      </c>
      <c r="I21" s="121" t="s">
        <v>120</v>
      </c>
    </row>
    <row r="22" s="125" customFormat="true" ht="15.6" hidden="false" customHeight="false" outlineLevel="0" collapsed="false">
      <c r="A22" s="33"/>
      <c r="B22" s="34" t="s">
        <v>100</v>
      </c>
      <c r="C22" s="56"/>
      <c r="D22" s="57"/>
      <c r="E22" s="57"/>
      <c r="F22" s="57"/>
      <c r="G22" s="57"/>
      <c r="H22" s="58"/>
      <c r="I22" s="58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4"/>
      <c r="CD22" s="124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</row>
    <row r="23" customFormat="false" ht="15.6" hidden="false" customHeight="false" outlineLevel="0" collapsed="false">
      <c r="A23" s="33" t="str">
        <f aca="false">" 245/1"</f>
        <v> 245/1</v>
      </c>
      <c r="B23" s="38" t="s">
        <v>122</v>
      </c>
      <c r="C23" s="35" t="str">
        <f aca="false">"30"</f>
        <v>30</v>
      </c>
      <c r="D23" s="35" t="n">
        <v>0.23</v>
      </c>
      <c r="E23" s="35" t="n">
        <v>0</v>
      </c>
      <c r="F23" s="35" t="n">
        <v>0.25</v>
      </c>
      <c r="G23" s="35" t="n">
        <v>0.28</v>
      </c>
      <c r="H23" s="35" t="n">
        <v>0.98</v>
      </c>
      <c r="I23" s="36" t="n">
        <v>6.45713175</v>
      </c>
      <c r="J23" s="85" t="n">
        <v>0.03</v>
      </c>
      <c r="K23" s="86" t="n">
        <v>0.16</v>
      </c>
      <c r="L23" s="86" t="n">
        <v>0</v>
      </c>
      <c r="M23" s="86" t="n">
        <v>0</v>
      </c>
      <c r="N23" s="86" t="n">
        <v>0.67</v>
      </c>
      <c r="O23" s="86" t="n">
        <v>0.03</v>
      </c>
      <c r="P23" s="86" t="n">
        <v>0.28</v>
      </c>
      <c r="Q23" s="86" t="n">
        <v>0</v>
      </c>
      <c r="R23" s="86" t="n">
        <v>0</v>
      </c>
      <c r="S23" s="86" t="n">
        <v>0.03</v>
      </c>
      <c r="T23" s="86" t="n">
        <v>0.31</v>
      </c>
      <c r="U23" s="86" t="n">
        <v>60.57</v>
      </c>
      <c r="V23" s="86" t="n">
        <v>37.97</v>
      </c>
      <c r="W23" s="86" t="n">
        <v>7.05</v>
      </c>
      <c r="X23" s="86" t="n">
        <v>3.83</v>
      </c>
      <c r="Y23" s="86" t="n">
        <v>11.27</v>
      </c>
      <c r="Z23" s="86" t="n">
        <v>0.16</v>
      </c>
      <c r="AA23" s="86" t="n">
        <v>0</v>
      </c>
      <c r="AB23" s="86" t="n">
        <v>23.4</v>
      </c>
      <c r="AC23" s="86" t="n">
        <v>4.88</v>
      </c>
      <c r="AD23" s="86" t="n">
        <v>0.14</v>
      </c>
      <c r="AE23" s="86" t="n">
        <v>0.01</v>
      </c>
      <c r="AF23" s="86" t="n">
        <v>0.01</v>
      </c>
      <c r="AG23" s="86" t="n">
        <v>0.05</v>
      </c>
      <c r="AH23" s="86" t="n">
        <v>0.09</v>
      </c>
      <c r="AI23" s="86" t="n">
        <v>1.3</v>
      </c>
      <c r="AJ23" s="87" t="n">
        <v>0</v>
      </c>
      <c r="AK23" s="87" t="n">
        <v>7.62</v>
      </c>
      <c r="AL23" s="87" t="n">
        <v>5.92</v>
      </c>
      <c r="AM23" s="87" t="n">
        <v>8.46</v>
      </c>
      <c r="AN23" s="87" t="n">
        <v>7.33</v>
      </c>
      <c r="AO23" s="87" t="n">
        <v>1.69</v>
      </c>
      <c r="AP23" s="87" t="n">
        <v>5.92</v>
      </c>
      <c r="AQ23" s="87" t="n">
        <v>1.41</v>
      </c>
      <c r="AR23" s="87" t="n">
        <v>4.8</v>
      </c>
      <c r="AS23" s="87" t="n">
        <v>7.33</v>
      </c>
      <c r="AT23" s="87" t="n">
        <v>12.69</v>
      </c>
      <c r="AU23" s="87" t="n">
        <v>14.95</v>
      </c>
      <c r="AV23" s="87" t="n">
        <v>2.82</v>
      </c>
      <c r="AW23" s="87" t="n">
        <v>7.9</v>
      </c>
      <c r="AX23" s="87" t="n">
        <v>39.49</v>
      </c>
      <c r="AY23" s="87" t="n">
        <v>0</v>
      </c>
      <c r="AZ23" s="87" t="n">
        <v>4.8</v>
      </c>
      <c r="BA23" s="87" t="n">
        <v>7.62</v>
      </c>
      <c r="BB23" s="87" t="n">
        <v>5.92</v>
      </c>
      <c r="BC23" s="87" t="n">
        <v>1.97</v>
      </c>
      <c r="BD23" s="87" t="n">
        <v>0</v>
      </c>
      <c r="BE23" s="87" t="n">
        <v>0</v>
      </c>
      <c r="BF23" s="87" t="n">
        <v>0</v>
      </c>
      <c r="BG23" s="87" t="n">
        <v>0</v>
      </c>
      <c r="BH23" s="87" t="n">
        <v>0</v>
      </c>
      <c r="BI23" s="87" t="n">
        <v>0</v>
      </c>
      <c r="BJ23" s="87" t="n">
        <v>0</v>
      </c>
      <c r="BK23" s="87" t="n">
        <v>0.01</v>
      </c>
      <c r="BL23" s="87" t="n">
        <v>0</v>
      </c>
      <c r="BM23" s="87" t="n">
        <v>0.01</v>
      </c>
      <c r="BN23" s="87" t="n">
        <v>0</v>
      </c>
      <c r="BO23" s="87" t="n">
        <v>0</v>
      </c>
      <c r="BP23" s="87" t="n">
        <v>0</v>
      </c>
      <c r="BQ23" s="87" t="n">
        <v>0</v>
      </c>
      <c r="BR23" s="87" t="n">
        <v>0</v>
      </c>
      <c r="BS23" s="87" t="n">
        <v>0.07</v>
      </c>
      <c r="BT23" s="87" t="n">
        <v>0</v>
      </c>
      <c r="BU23" s="87" t="n">
        <v>0</v>
      </c>
      <c r="BV23" s="87" t="n">
        <v>0.15</v>
      </c>
      <c r="BW23" s="87" t="n">
        <v>0</v>
      </c>
      <c r="BX23" s="87" t="n">
        <v>0</v>
      </c>
      <c r="BY23" s="87" t="n">
        <v>0</v>
      </c>
      <c r="BZ23" s="87" t="n">
        <v>0</v>
      </c>
      <c r="CA23" s="87" t="n">
        <v>0</v>
      </c>
      <c r="CB23" s="87" t="n">
        <v>28.71</v>
      </c>
      <c r="CC23" s="88"/>
      <c r="CD23" s="88"/>
      <c r="CE23" s="87" t="n">
        <v>3.9</v>
      </c>
      <c r="CF23" s="87"/>
      <c r="CG23" s="87" t="n">
        <v>6.92</v>
      </c>
      <c r="CH23" s="87" t="n">
        <v>3.92</v>
      </c>
      <c r="CI23" s="87" t="n">
        <v>5.42</v>
      </c>
      <c r="CJ23" s="87" t="n">
        <v>255.5</v>
      </c>
      <c r="CK23" s="87" t="n">
        <v>60.5</v>
      </c>
      <c r="CL23" s="87" t="n">
        <v>158</v>
      </c>
      <c r="CM23" s="87" t="n">
        <v>0.09</v>
      </c>
      <c r="CN23" s="87" t="n">
        <v>0.08</v>
      </c>
      <c r="CO23" s="87" t="n">
        <v>0.08</v>
      </c>
      <c r="CP23" s="87" t="n">
        <v>0</v>
      </c>
      <c r="CQ23" s="87" t="n">
        <v>0.15</v>
      </c>
    </row>
    <row r="24" customFormat="false" ht="14.4" hidden="false" customHeight="true" outlineLevel="0" collapsed="false">
      <c r="A24" s="33" t="s">
        <v>186</v>
      </c>
      <c r="B24" s="38" t="s">
        <v>187</v>
      </c>
      <c r="C24" s="35" t="n">
        <v>120</v>
      </c>
      <c r="D24" s="35" t="n">
        <v>14.46</v>
      </c>
      <c r="E24" s="35" t="n">
        <v>11.57</v>
      </c>
      <c r="F24" s="35" t="n">
        <v>15.47</v>
      </c>
      <c r="G24" s="35" t="n">
        <v>0.96</v>
      </c>
      <c r="H24" s="35" t="n">
        <v>14.69</v>
      </c>
      <c r="I24" s="36" t="n">
        <v>260.8</v>
      </c>
      <c r="J24" s="85" t="n">
        <v>1.82</v>
      </c>
      <c r="K24" s="86" t="n">
        <v>0.65</v>
      </c>
      <c r="L24" s="86" t="n">
        <v>0</v>
      </c>
      <c r="M24" s="86" t="n">
        <v>0</v>
      </c>
      <c r="N24" s="86" t="n">
        <v>2.35</v>
      </c>
      <c r="O24" s="86" t="n">
        <v>3.23</v>
      </c>
      <c r="P24" s="86" t="n">
        <v>0.17</v>
      </c>
      <c r="Q24" s="86" t="n">
        <v>0</v>
      </c>
      <c r="R24" s="86" t="n">
        <v>0</v>
      </c>
      <c r="S24" s="86" t="n">
        <v>0.05</v>
      </c>
      <c r="T24" s="86" t="n">
        <v>1.62</v>
      </c>
      <c r="U24" s="86" t="n">
        <v>57.35</v>
      </c>
      <c r="V24" s="86" t="n">
        <v>101.48</v>
      </c>
      <c r="W24" s="86" t="n">
        <v>44.88</v>
      </c>
      <c r="X24" s="86" t="n">
        <v>8.2</v>
      </c>
      <c r="Y24" s="86" t="n">
        <v>72.3</v>
      </c>
      <c r="Z24" s="86" t="n">
        <v>0.3</v>
      </c>
      <c r="AA24" s="86" t="n">
        <v>15.57</v>
      </c>
      <c r="AB24" s="86" t="n">
        <v>4.5</v>
      </c>
      <c r="AC24" s="86" t="n">
        <v>29.6</v>
      </c>
      <c r="AD24" s="86" t="n">
        <v>1.45</v>
      </c>
      <c r="AE24" s="86" t="n">
        <v>0.06</v>
      </c>
      <c r="AF24" s="86" t="n">
        <v>0.09</v>
      </c>
      <c r="AG24" s="86" t="n">
        <v>1.63</v>
      </c>
      <c r="AH24" s="86" t="n">
        <v>5.57</v>
      </c>
      <c r="AI24" s="86" t="n">
        <v>0.03</v>
      </c>
      <c r="AJ24" s="87" t="n">
        <v>0</v>
      </c>
      <c r="AK24" s="87" t="n">
        <v>709.86</v>
      </c>
      <c r="AL24" s="87" t="n">
        <v>560.53</v>
      </c>
      <c r="AM24" s="87" t="n">
        <v>1017.03</v>
      </c>
      <c r="AN24" s="87" t="n">
        <v>1121.36</v>
      </c>
      <c r="AO24" s="87" t="n">
        <v>313.08</v>
      </c>
      <c r="AP24" s="87" t="n">
        <v>638.53</v>
      </c>
      <c r="AQ24" s="87" t="n">
        <v>131.35</v>
      </c>
      <c r="AR24" s="87" t="n">
        <v>86.44</v>
      </c>
      <c r="AS24" s="87" t="n">
        <v>14.55</v>
      </c>
      <c r="AT24" s="87" t="n">
        <v>17.64</v>
      </c>
      <c r="AU24" s="87" t="n">
        <v>14.99</v>
      </c>
      <c r="AV24" s="87" t="n">
        <v>449.25</v>
      </c>
      <c r="AW24" s="87" t="n">
        <v>15.44</v>
      </c>
      <c r="AX24" s="87" t="n">
        <v>135.83</v>
      </c>
      <c r="AY24" s="87" t="n">
        <v>0</v>
      </c>
      <c r="AZ24" s="87" t="n">
        <v>42.78</v>
      </c>
      <c r="BA24" s="87" t="n">
        <v>22.05</v>
      </c>
      <c r="BB24" s="87" t="n">
        <v>92.47</v>
      </c>
      <c r="BC24" s="87" t="n">
        <v>20.39</v>
      </c>
      <c r="BD24" s="87" t="n">
        <v>0</v>
      </c>
      <c r="BE24" s="87" t="n">
        <v>0</v>
      </c>
      <c r="BF24" s="87" t="n">
        <v>0</v>
      </c>
      <c r="BG24" s="87" t="n">
        <v>0</v>
      </c>
      <c r="BH24" s="87" t="n">
        <v>0</v>
      </c>
      <c r="BI24" s="87" t="n">
        <v>0</v>
      </c>
      <c r="BJ24" s="87" t="n">
        <v>0</v>
      </c>
      <c r="BK24" s="87" t="n">
        <v>0.06</v>
      </c>
      <c r="BL24" s="87" t="n">
        <v>0</v>
      </c>
      <c r="BM24" s="87" t="n">
        <v>0.04</v>
      </c>
      <c r="BN24" s="87" t="n">
        <v>0</v>
      </c>
      <c r="BO24" s="87" t="n">
        <v>0.01</v>
      </c>
      <c r="BP24" s="87" t="n">
        <v>0</v>
      </c>
      <c r="BQ24" s="87" t="n">
        <v>0</v>
      </c>
      <c r="BR24" s="87" t="n">
        <v>0</v>
      </c>
      <c r="BS24" s="87" t="n">
        <v>0.22</v>
      </c>
      <c r="BT24" s="87" t="n">
        <v>0</v>
      </c>
      <c r="BU24" s="87" t="n">
        <v>0</v>
      </c>
      <c r="BV24" s="87" t="n">
        <v>0.55</v>
      </c>
      <c r="BW24" s="87" t="n">
        <v>0</v>
      </c>
      <c r="BX24" s="87" t="n">
        <v>0</v>
      </c>
      <c r="BY24" s="87" t="n">
        <v>0</v>
      </c>
      <c r="BZ24" s="87" t="n">
        <v>0</v>
      </c>
      <c r="CA24" s="87" t="n">
        <v>0</v>
      </c>
      <c r="CB24" s="87" t="n">
        <v>89.42</v>
      </c>
      <c r="CC24" s="88"/>
      <c r="CD24" s="88"/>
      <c r="CE24" s="87" t="n">
        <v>16.32</v>
      </c>
      <c r="CF24" s="87"/>
      <c r="CG24" s="87" t="n">
        <v>117.62</v>
      </c>
      <c r="CH24" s="87" t="n">
        <v>23.49</v>
      </c>
      <c r="CI24" s="87" t="n">
        <v>70.55</v>
      </c>
      <c r="CJ24" s="87" t="n">
        <v>1228.17</v>
      </c>
      <c r="CK24" s="87" t="n">
        <v>421.49</v>
      </c>
      <c r="CL24" s="87" t="n">
        <v>824.83</v>
      </c>
      <c r="CM24" s="87" t="n">
        <v>20.73</v>
      </c>
      <c r="CN24" s="87" t="n">
        <v>9.82</v>
      </c>
      <c r="CO24" s="87" t="n">
        <v>15.33</v>
      </c>
      <c r="CP24" s="87" t="n">
        <v>0</v>
      </c>
      <c r="CQ24" s="87" t="n">
        <v>0.5</v>
      </c>
    </row>
    <row r="25" customFormat="false" ht="15.6" hidden="false" customHeight="false" outlineLevel="0" collapsed="false">
      <c r="A25" s="33" t="s">
        <v>165</v>
      </c>
      <c r="B25" s="38" t="s">
        <v>166</v>
      </c>
      <c r="C25" s="35" t="str">
        <f aca="false">"180"</f>
        <v>180</v>
      </c>
      <c r="D25" s="35" t="n">
        <v>3.73</v>
      </c>
      <c r="E25" s="35" t="n">
        <v>0.65</v>
      </c>
      <c r="F25" s="35" t="n">
        <v>4.4</v>
      </c>
      <c r="G25" s="35" t="n">
        <v>0.62</v>
      </c>
      <c r="H25" s="35" t="n">
        <v>26.49</v>
      </c>
      <c r="I25" s="36" t="n">
        <v>159.102855</v>
      </c>
      <c r="J25" s="85" t="n">
        <v>2.73</v>
      </c>
      <c r="K25" s="86" t="n">
        <v>0.1</v>
      </c>
      <c r="L25" s="86" t="n">
        <v>0</v>
      </c>
      <c r="M25" s="86" t="n">
        <v>0</v>
      </c>
      <c r="N25" s="86" t="n">
        <v>2.58</v>
      </c>
      <c r="O25" s="86" t="n">
        <v>21.87</v>
      </c>
      <c r="P25" s="86" t="n">
        <v>2.04</v>
      </c>
      <c r="Q25" s="86" t="n">
        <v>0</v>
      </c>
      <c r="R25" s="86" t="n">
        <v>0</v>
      </c>
      <c r="S25" s="86" t="n">
        <v>0.35</v>
      </c>
      <c r="T25" s="86" t="n">
        <v>2.27</v>
      </c>
      <c r="U25" s="86" t="n">
        <v>93.41</v>
      </c>
      <c r="V25" s="86" t="n">
        <v>763.51</v>
      </c>
      <c r="W25" s="86" t="n">
        <v>40.75</v>
      </c>
      <c r="X25" s="86" t="n">
        <v>36.42</v>
      </c>
      <c r="Y25" s="86" t="n">
        <v>104.19</v>
      </c>
      <c r="Z25" s="86" t="n">
        <v>1.35</v>
      </c>
      <c r="AA25" s="86" t="n">
        <v>22.5</v>
      </c>
      <c r="AB25" s="86" t="n">
        <v>40.93</v>
      </c>
      <c r="AC25" s="86" t="n">
        <v>30.06</v>
      </c>
      <c r="AD25" s="86" t="n">
        <v>0.21</v>
      </c>
      <c r="AE25" s="86" t="n">
        <v>0.14</v>
      </c>
      <c r="AF25" s="86" t="n">
        <v>0.12</v>
      </c>
      <c r="AG25" s="86" t="n">
        <v>1.6</v>
      </c>
      <c r="AH25" s="86" t="n">
        <v>3.11</v>
      </c>
      <c r="AI25" s="86" t="n">
        <v>6.54</v>
      </c>
      <c r="AJ25" s="87" t="n">
        <v>0</v>
      </c>
      <c r="AK25" s="87" t="n">
        <v>75.11</v>
      </c>
      <c r="AL25" s="87" t="n">
        <v>97.73</v>
      </c>
      <c r="AM25" s="87" t="n">
        <v>139.19</v>
      </c>
      <c r="AN25" s="87" t="n">
        <v>141.72</v>
      </c>
      <c r="AO25" s="87" t="n">
        <v>31.93</v>
      </c>
      <c r="AP25" s="87" t="n">
        <v>91.36</v>
      </c>
      <c r="AQ25" s="87" t="n">
        <v>41.81</v>
      </c>
      <c r="AR25" s="87" t="n">
        <v>96.1</v>
      </c>
      <c r="AS25" s="87" t="n">
        <v>90.8</v>
      </c>
      <c r="AT25" s="87" t="n">
        <v>247.35</v>
      </c>
      <c r="AU25" s="87" t="n">
        <v>110.17</v>
      </c>
      <c r="AV25" s="87" t="n">
        <v>23.04</v>
      </c>
      <c r="AW25" s="87" t="n">
        <v>64.13</v>
      </c>
      <c r="AX25" s="87" t="n">
        <v>344.65</v>
      </c>
      <c r="AY25" s="87" t="n">
        <v>0</v>
      </c>
      <c r="AZ25" s="87" t="n">
        <v>48.22</v>
      </c>
      <c r="BA25" s="87" t="n">
        <v>43.86</v>
      </c>
      <c r="BB25" s="87" t="n">
        <v>87.3</v>
      </c>
      <c r="BC25" s="87" t="n">
        <v>25.99</v>
      </c>
      <c r="BD25" s="87" t="n">
        <v>0.11</v>
      </c>
      <c r="BE25" s="87" t="n">
        <v>0.05</v>
      </c>
      <c r="BF25" s="87" t="n">
        <v>0.03</v>
      </c>
      <c r="BG25" s="87" t="n">
        <v>0.06</v>
      </c>
      <c r="BH25" s="87" t="n">
        <v>0.07</v>
      </c>
      <c r="BI25" s="87" t="n">
        <v>0.34</v>
      </c>
      <c r="BJ25" s="87" t="n">
        <v>0</v>
      </c>
      <c r="BK25" s="87" t="n">
        <v>1.05</v>
      </c>
      <c r="BL25" s="87" t="n">
        <v>0</v>
      </c>
      <c r="BM25" s="87" t="n">
        <v>0.31</v>
      </c>
      <c r="BN25" s="87" t="n">
        <v>0</v>
      </c>
      <c r="BO25" s="87" t="n">
        <v>0</v>
      </c>
      <c r="BP25" s="87" t="n">
        <v>0</v>
      </c>
      <c r="BQ25" s="87" t="n">
        <v>0.07</v>
      </c>
      <c r="BR25" s="87" t="n">
        <v>0.11</v>
      </c>
      <c r="BS25" s="87" t="n">
        <v>1.02</v>
      </c>
      <c r="BT25" s="87" t="n">
        <v>0</v>
      </c>
      <c r="BU25" s="87" t="n">
        <v>0</v>
      </c>
      <c r="BV25" s="87" t="n">
        <v>0.17</v>
      </c>
      <c r="BW25" s="87" t="n">
        <v>0</v>
      </c>
      <c r="BX25" s="87" t="n">
        <v>0</v>
      </c>
      <c r="BY25" s="87" t="n">
        <v>0</v>
      </c>
      <c r="BZ25" s="87" t="n">
        <v>0</v>
      </c>
      <c r="CA25" s="87" t="n">
        <v>0</v>
      </c>
      <c r="CB25" s="87" t="n">
        <v>148.35</v>
      </c>
      <c r="CC25" s="88"/>
      <c r="CD25" s="88"/>
      <c r="CE25" s="87" t="n">
        <v>29.32</v>
      </c>
      <c r="CF25" s="87"/>
      <c r="CG25" s="87" t="n">
        <v>17.59</v>
      </c>
      <c r="CH25" s="87" t="n">
        <v>11.66</v>
      </c>
      <c r="CI25" s="87" t="n">
        <v>14.63</v>
      </c>
      <c r="CJ25" s="87" t="n">
        <v>602.06</v>
      </c>
      <c r="CK25" s="87" t="n">
        <v>529.2</v>
      </c>
      <c r="CL25" s="87" t="n">
        <v>565.63</v>
      </c>
      <c r="CM25" s="87" t="n">
        <v>24.41</v>
      </c>
      <c r="CN25" s="87" t="n">
        <v>3.59</v>
      </c>
      <c r="CO25" s="87" t="n">
        <v>14</v>
      </c>
      <c r="CP25" s="87" t="n">
        <v>0</v>
      </c>
      <c r="CQ25" s="87" t="n">
        <v>0.27</v>
      </c>
    </row>
    <row r="26" customFormat="false" ht="14.4" hidden="false" customHeight="false" outlineLevel="0" collapsed="false">
      <c r="A26" s="33" t="s">
        <v>128</v>
      </c>
      <c r="B26" s="38" t="s">
        <v>129</v>
      </c>
      <c r="C26" s="35" t="str">
        <f aca="false">"200"</f>
        <v>200</v>
      </c>
      <c r="D26" s="35" t="n">
        <v>0.24</v>
      </c>
      <c r="E26" s="35" t="n">
        <v>0</v>
      </c>
      <c r="F26" s="35" t="n">
        <v>0.1</v>
      </c>
      <c r="G26" s="35" t="n">
        <v>0.1</v>
      </c>
      <c r="H26" s="35" t="n">
        <v>14.6</v>
      </c>
      <c r="I26" s="35" t="n">
        <v>55.73501</v>
      </c>
      <c r="J26" s="40" t="n">
        <v>0.02</v>
      </c>
      <c r="K26" s="41" t="n">
        <v>0</v>
      </c>
      <c r="L26" s="41" t="n">
        <v>0</v>
      </c>
      <c r="M26" s="41" t="n">
        <v>0</v>
      </c>
      <c r="N26" s="41" t="n">
        <v>12.63</v>
      </c>
      <c r="O26" s="41" t="n">
        <v>0.43</v>
      </c>
      <c r="P26" s="41" t="n">
        <v>1.54</v>
      </c>
      <c r="Q26" s="41" t="n">
        <v>0</v>
      </c>
      <c r="R26" s="41" t="n">
        <v>0</v>
      </c>
      <c r="S26" s="41" t="n">
        <v>0.35</v>
      </c>
      <c r="T26" s="41" t="n">
        <v>0.34</v>
      </c>
      <c r="U26" s="41" t="n">
        <v>0.84</v>
      </c>
      <c r="V26" s="41" t="n">
        <v>3.71</v>
      </c>
      <c r="W26" s="41" t="n">
        <v>4.37</v>
      </c>
      <c r="X26" s="41" t="n">
        <v>1.14</v>
      </c>
      <c r="Y26" s="41" t="n">
        <v>1.12</v>
      </c>
      <c r="Z26" s="41" t="n">
        <v>0.22</v>
      </c>
      <c r="AA26" s="41" t="n">
        <v>0</v>
      </c>
      <c r="AB26" s="41" t="n">
        <v>351</v>
      </c>
      <c r="AC26" s="41" t="n">
        <v>65.1</v>
      </c>
      <c r="AD26" s="41" t="n">
        <v>0.26</v>
      </c>
      <c r="AE26" s="41" t="n">
        <v>0.01</v>
      </c>
      <c r="AF26" s="41" t="n">
        <v>0.02</v>
      </c>
      <c r="AG26" s="41" t="n">
        <v>0.08</v>
      </c>
      <c r="AH26" s="41" t="n">
        <v>0.11</v>
      </c>
      <c r="AI26" s="41" t="n">
        <v>39</v>
      </c>
      <c r="AJ26" s="42" t="n">
        <v>0</v>
      </c>
      <c r="AK26" s="42" t="n">
        <v>0</v>
      </c>
      <c r="AL26" s="42" t="n">
        <v>0</v>
      </c>
      <c r="AM26" s="42" t="n">
        <v>0</v>
      </c>
      <c r="AN26" s="42" t="n">
        <v>0</v>
      </c>
      <c r="AO26" s="42" t="n">
        <v>0</v>
      </c>
      <c r="AP26" s="42" t="n">
        <v>0</v>
      </c>
      <c r="AQ26" s="42" t="n">
        <v>0</v>
      </c>
      <c r="AR26" s="42" t="n">
        <v>0</v>
      </c>
      <c r="AS26" s="42" t="n">
        <v>0</v>
      </c>
      <c r="AT26" s="42" t="n">
        <v>0</v>
      </c>
      <c r="AU26" s="42" t="n">
        <v>0</v>
      </c>
      <c r="AV26" s="42" t="n">
        <v>0</v>
      </c>
      <c r="AW26" s="42" t="n">
        <v>0</v>
      </c>
      <c r="AX26" s="42" t="n">
        <v>0</v>
      </c>
      <c r="AY26" s="42" t="n">
        <v>0</v>
      </c>
      <c r="AZ26" s="42" t="n">
        <v>0</v>
      </c>
      <c r="BA26" s="42" t="n">
        <v>0</v>
      </c>
      <c r="BB26" s="42" t="n">
        <v>0</v>
      </c>
      <c r="BC26" s="42" t="n">
        <v>0</v>
      </c>
      <c r="BD26" s="42" t="n">
        <v>0</v>
      </c>
      <c r="BE26" s="42" t="n">
        <v>0</v>
      </c>
      <c r="BF26" s="42" t="n">
        <v>0</v>
      </c>
      <c r="BG26" s="42" t="n">
        <v>0</v>
      </c>
      <c r="BH26" s="42" t="n">
        <v>0</v>
      </c>
      <c r="BI26" s="42" t="n">
        <v>0</v>
      </c>
      <c r="BJ26" s="42" t="n">
        <v>0</v>
      </c>
      <c r="BK26" s="42" t="n">
        <v>0</v>
      </c>
      <c r="BL26" s="42" t="n">
        <v>0</v>
      </c>
      <c r="BM26" s="42" t="n">
        <v>0</v>
      </c>
      <c r="BN26" s="42" t="n">
        <v>0</v>
      </c>
      <c r="BO26" s="42" t="n">
        <v>0</v>
      </c>
      <c r="BP26" s="42" t="n">
        <v>0</v>
      </c>
      <c r="BQ26" s="42" t="n">
        <v>0</v>
      </c>
      <c r="BR26" s="42" t="n">
        <v>0</v>
      </c>
      <c r="BS26" s="42" t="n">
        <v>0</v>
      </c>
      <c r="BT26" s="42" t="n">
        <v>0</v>
      </c>
      <c r="BU26" s="42" t="n">
        <v>0</v>
      </c>
      <c r="BV26" s="42" t="n">
        <v>0</v>
      </c>
      <c r="BW26" s="42" t="n">
        <v>0</v>
      </c>
      <c r="BX26" s="42" t="n">
        <v>0</v>
      </c>
      <c r="BY26" s="42" t="n">
        <v>0</v>
      </c>
      <c r="BZ26" s="42" t="n">
        <v>0</v>
      </c>
      <c r="CA26" s="42" t="n">
        <v>0</v>
      </c>
      <c r="CB26" s="42" t="n">
        <v>239.01</v>
      </c>
      <c r="CC26" s="43"/>
      <c r="CD26" s="43"/>
      <c r="CE26" s="42" t="n">
        <v>58.5</v>
      </c>
      <c r="CF26" s="42"/>
      <c r="CG26" s="42" t="n">
        <v>6.14</v>
      </c>
      <c r="CH26" s="42" t="n">
        <v>6.14</v>
      </c>
      <c r="CI26" s="42" t="n">
        <v>6.14</v>
      </c>
      <c r="CJ26" s="42" t="n">
        <v>575</v>
      </c>
      <c r="CK26" s="42" t="n">
        <v>220.9</v>
      </c>
      <c r="CL26" s="42" t="n">
        <v>397.95</v>
      </c>
      <c r="CM26" s="42" t="n">
        <v>51.55</v>
      </c>
      <c r="CN26" s="42" t="n">
        <v>30.58</v>
      </c>
      <c r="CO26" s="42" t="n">
        <v>41.06</v>
      </c>
      <c r="CP26" s="42" t="n">
        <v>10</v>
      </c>
      <c r="CQ26" s="42" t="n">
        <v>0</v>
      </c>
    </row>
    <row r="27" customFormat="false" ht="15.6" hidden="false" customHeight="false" outlineLevel="0" collapsed="false">
      <c r="A27" s="33" t="str">
        <f aca="false">""</f>
        <v/>
      </c>
      <c r="B27" s="38" t="s">
        <v>130</v>
      </c>
      <c r="C27" s="35" t="n">
        <v>25</v>
      </c>
      <c r="D27" s="35" t="n">
        <v>2.25</v>
      </c>
      <c r="E27" s="35" t="n">
        <v>0</v>
      </c>
      <c r="F27" s="35" t="n">
        <v>0.75</v>
      </c>
      <c r="G27" s="35" t="n">
        <v>0</v>
      </c>
      <c r="H27" s="35" t="n">
        <v>13.45</v>
      </c>
      <c r="I27" s="36" t="n">
        <v>66.9</v>
      </c>
      <c r="J27" s="85" t="n">
        <v>0</v>
      </c>
      <c r="K27" s="86" t="n">
        <v>0</v>
      </c>
      <c r="L27" s="86" t="n">
        <v>0</v>
      </c>
      <c r="M27" s="86" t="n">
        <v>0</v>
      </c>
      <c r="N27" s="86" t="n">
        <v>1.8</v>
      </c>
      <c r="O27" s="86" t="n">
        <v>21.35</v>
      </c>
      <c r="P27" s="86" t="n">
        <v>3.75</v>
      </c>
      <c r="Q27" s="86" t="n">
        <v>0</v>
      </c>
      <c r="R27" s="86" t="n">
        <v>0</v>
      </c>
      <c r="S27" s="86" t="n">
        <v>0.15</v>
      </c>
      <c r="T27" s="86" t="n">
        <v>0.9</v>
      </c>
      <c r="U27" s="86" t="n">
        <v>171.5</v>
      </c>
      <c r="V27" s="86" t="n">
        <v>112.5</v>
      </c>
      <c r="W27" s="86" t="n">
        <v>17</v>
      </c>
      <c r="X27" s="86" t="n">
        <v>31.5</v>
      </c>
      <c r="Y27" s="86" t="n">
        <v>86</v>
      </c>
      <c r="Z27" s="86" t="n">
        <v>1.4</v>
      </c>
      <c r="AA27" s="86" t="n">
        <v>4.5</v>
      </c>
      <c r="AB27" s="86" t="n">
        <v>0</v>
      </c>
      <c r="AC27" s="86" t="n">
        <v>4.5</v>
      </c>
      <c r="AD27" s="86" t="n">
        <v>0.85</v>
      </c>
      <c r="AE27" s="86" t="n">
        <v>0.08</v>
      </c>
      <c r="AF27" s="86" t="n">
        <v>0.03</v>
      </c>
      <c r="AG27" s="86" t="n">
        <v>2.35</v>
      </c>
      <c r="AH27" s="86" t="n">
        <v>2.35</v>
      </c>
      <c r="AI27" s="86" t="n">
        <v>0</v>
      </c>
      <c r="AJ27" s="87" t="n">
        <v>0</v>
      </c>
      <c r="AK27" s="87" t="n">
        <v>0</v>
      </c>
      <c r="AL27" s="87" t="n">
        <v>0</v>
      </c>
      <c r="AM27" s="87" t="n">
        <v>0</v>
      </c>
      <c r="AN27" s="87" t="n">
        <v>0</v>
      </c>
      <c r="AO27" s="87" t="n">
        <v>0</v>
      </c>
      <c r="AP27" s="87" t="n">
        <v>0</v>
      </c>
      <c r="AQ27" s="87" t="n">
        <v>0</v>
      </c>
      <c r="AR27" s="87" t="n">
        <v>0</v>
      </c>
      <c r="AS27" s="87" t="n">
        <v>0</v>
      </c>
      <c r="AT27" s="87" t="n">
        <v>0</v>
      </c>
      <c r="AU27" s="87" t="n">
        <v>0</v>
      </c>
      <c r="AV27" s="87" t="n">
        <v>0</v>
      </c>
      <c r="AW27" s="87" t="n">
        <v>0</v>
      </c>
      <c r="AX27" s="87" t="n">
        <v>0</v>
      </c>
      <c r="AY27" s="87" t="n">
        <v>0</v>
      </c>
      <c r="AZ27" s="87" t="n">
        <v>0</v>
      </c>
      <c r="BA27" s="87" t="n">
        <v>0</v>
      </c>
      <c r="BB27" s="87" t="n">
        <v>0</v>
      </c>
      <c r="BC27" s="87" t="n">
        <v>0</v>
      </c>
      <c r="BD27" s="87" t="n">
        <v>0</v>
      </c>
      <c r="BE27" s="87" t="n">
        <v>0</v>
      </c>
      <c r="BF27" s="87" t="n">
        <v>0</v>
      </c>
      <c r="BG27" s="87" t="n">
        <v>0</v>
      </c>
      <c r="BH27" s="87" t="n">
        <v>0</v>
      </c>
      <c r="BI27" s="87" t="n">
        <v>0</v>
      </c>
      <c r="BJ27" s="87" t="n">
        <v>0</v>
      </c>
      <c r="BK27" s="87" t="n">
        <v>0</v>
      </c>
      <c r="BL27" s="87" t="n">
        <v>0</v>
      </c>
      <c r="BM27" s="87" t="n">
        <v>0</v>
      </c>
      <c r="BN27" s="87" t="n">
        <v>0</v>
      </c>
      <c r="BO27" s="87" t="n">
        <v>0</v>
      </c>
      <c r="BP27" s="87" t="n">
        <v>0</v>
      </c>
      <c r="BQ27" s="87" t="n">
        <v>0</v>
      </c>
      <c r="BR27" s="87" t="n">
        <v>0</v>
      </c>
      <c r="BS27" s="87" t="n">
        <v>0</v>
      </c>
      <c r="BT27" s="87" t="n">
        <v>0</v>
      </c>
      <c r="BU27" s="87" t="n">
        <v>0</v>
      </c>
      <c r="BV27" s="87" t="n">
        <v>0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16.65</v>
      </c>
      <c r="CC27" s="88"/>
      <c r="CD27" s="88"/>
      <c r="CE27" s="87" t="n">
        <v>4.5</v>
      </c>
      <c r="CF27" s="87"/>
      <c r="CG27" s="87" t="n">
        <v>0</v>
      </c>
      <c r="CH27" s="87" t="n">
        <v>0</v>
      </c>
      <c r="CI27" s="87" t="n">
        <v>0</v>
      </c>
      <c r="CJ27" s="87" t="n">
        <v>0</v>
      </c>
      <c r="CK27" s="87" t="n">
        <v>0</v>
      </c>
      <c r="CL27" s="87" t="n">
        <v>0</v>
      </c>
      <c r="CM27" s="87" t="n">
        <v>0</v>
      </c>
      <c r="CN27" s="87" t="n">
        <v>0</v>
      </c>
      <c r="CO27" s="87" t="n">
        <v>0</v>
      </c>
      <c r="CP27" s="87" t="n">
        <v>0</v>
      </c>
      <c r="CQ27" s="87" t="n">
        <v>0</v>
      </c>
    </row>
    <row r="28" customFormat="false" ht="15.6" hidden="false" customHeight="false" outlineLevel="0" collapsed="false">
      <c r="A28" s="33" t="str">
        <f aca="false">"-"</f>
        <v>-</v>
      </c>
      <c r="B28" s="38" t="s">
        <v>109</v>
      </c>
      <c r="C28" s="35" t="str">
        <f aca="false">"25"</f>
        <v>25</v>
      </c>
      <c r="D28" s="35" t="n">
        <v>1.65</v>
      </c>
      <c r="E28" s="35" t="n">
        <v>0</v>
      </c>
      <c r="F28" s="35" t="n">
        <v>0.3</v>
      </c>
      <c r="G28" s="35" t="n">
        <v>0.3</v>
      </c>
      <c r="H28" s="35" t="n">
        <v>10.43</v>
      </c>
      <c r="I28" s="36" t="n">
        <v>48.345</v>
      </c>
      <c r="J28" s="81" t="n">
        <v>0.08</v>
      </c>
      <c r="K28" s="82" t="n">
        <v>0</v>
      </c>
      <c r="L28" s="82" t="n">
        <v>0</v>
      </c>
      <c r="M28" s="82" t="n">
        <v>0</v>
      </c>
      <c r="N28" s="82" t="n">
        <v>0.48</v>
      </c>
      <c r="O28" s="82" t="n">
        <v>12.88</v>
      </c>
      <c r="P28" s="82" t="n">
        <v>3.32</v>
      </c>
      <c r="Q28" s="82" t="n">
        <v>0</v>
      </c>
      <c r="R28" s="82" t="n">
        <v>0</v>
      </c>
      <c r="S28" s="82" t="n">
        <v>0.4</v>
      </c>
      <c r="T28" s="82" t="n">
        <v>1</v>
      </c>
      <c r="U28" s="82" t="n">
        <v>244</v>
      </c>
      <c r="V28" s="82" t="n">
        <v>98</v>
      </c>
      <c r="W28" s="82" t="n">
        <v>14</v>
      </c>
      <c r="X28" s="82" t="n">
        <v>18.8</v>
      </c>
      <c r="Y28" s="82" t="n">
        <v>63.2</v>
      </c>
      <c r="Z28" s="82" t="n">
        <v>1.56</v>
      </c>
      <c r="AA28" s="82" t="n">
        <v>0</v>
      </c>
      <c r="AB28" s="82" t="n">
        <v>2</v>
      </c>
      <c r="AC28" s="82" t="n">
        <v>0.4</v>
      </c>
      <c r="AD28" s="82" t="n">
        <v>0.56</v>
      </c>
      <c r="AE28" s="82" t="n">
        <v>0.07</v>
      </c>
      <c r="AF28" s="82" t="n">
        <v>0.03</v>
      </c>
      <c r="AG28" s="82" t="n">
        <v>0.28</v>
      </c>
      <c r="AH28" s="82" t="n">
        <v>0.8</v>
      </c>
      <c r="AI28" s="82" t="n">
        <v>0</v>
      </c>
      <c r="AJ28" s="80" t="n">
        <v>0</v>
      </c>
      <c r="AK28" s="80" t="n">
        <v>128.8</v>
      </c>
      <c r="AL28" s="80" t="n">
        <v>99.2</v>
      </c>
      <c r="AM28" s="80" t="n">
        <v>170.8</v>
      </c>
      <c r="AN28" s="80" t="n">
        <v>89.2</v>
      </c>
      <c r="AO28" s="80" t="n">
        <v>37.2</v>
      </c>
      <c r="AP28" s="80" t="n">
        <v>79.2</v>
      </c>
      <c r="AQ28" s="80" t="n">
        <v>32</v>
      </c>
      <c r="AR28" s="80" t="n">
        <v>148.4</v>
      </c>
      <c r="AS28" s="80" t="n">
        <v>118.8</v>
      </c>
      <c r="AT28" s="80" t="n">
        <v>116.4</v>
      </c>
      <c r="AU28" s="80" t="n">
        <v>185.6</v>
      </c>
      <c r="AV28" s="80" t="n">
        <v>49.6</v>
      </c>
      <c r="AW28" s="80" t="n">
        <v>124</v>
      </c>
      <c r="AX28" s="80" t="n">
        <v>623.6</v>
      </c>
      <c r="AY28" s="80" t="n">
        <v>0</v>
      </c>
      <c r="AZ28" s="80" t="n">
        <v>210.4</v>
      </c>
      <c r="BA28" s="80" t="n">
        <v>116.4</v>
      </c>
      <c r="BB28" s="80" t="n">
        <v>72</v>
      </c>
      <c r="BC28" s="80" t="n">
        <v>52</v>
      </c>
      <c r="BD28" s="80" t="n">
        <v>0</v>
      </c>
      <c r="BE28" s="80" t="n">
        <v>0</v>
      </c>
      <c r="BF28" s="80" t="n">
        <v>0</v>
      </c>
      <c r="BG28" s="80" t="n">
        <v>0</v>
      </c>
      <c r="BH28" s="80" t="n">
        <v>0</v>
      </c>
      <c r="BI28" s="80" t="n">
        <v>0</v>
      </c>
      <c r="BJ28" s="80" t="n">
        <v>0</v>
      </c>
      <c r="BK28" s="80" t="n">
        <v>0.06</v>
      </c>
      <c r="BL28" s="80" t="n">
        <v>0</v>
      </c>
      <c r="BM28" s="80" t="n">
        <v>0</v>
      </c>
      <c r="BN28" s="80" t="n">
        <v>0.01</v>
      </c>
      <c r="BO28" s="80" t="n">
        <v>0</v>
      </c>
      <c r="BP28" s="80" t="n">
        <v>0</v>
      </c>
      <c r="BQ28" s="80" t="n">
        <v>0</v>
      </c>
      <c r="BR28" s="80" t="n">
        <v>0</v>
      </c>
      <c r="BS28" s="80" t="n">
        <v>0.04</v>
      </c>
      <c r="BT28" s="80" t="n">
        <v>0</v>
      </c>
      <c r="BU28" s="80" t="n">
        <v>0</v>
      </c>
      <c r="BV28" s="80" t="n">
        <v>0.19</v>
      </c>
      <c r="BW28" s="80" t="n">
        <v>0.03</v>
      </c>
      <c r="BX28" s="80" t="n">
        <v>0</v>
      </c>
      <c r="BY28" s="80" t="n">
        <v>0</v>
      </c>
      <c r="BZ28" s="80" t="n">
        <v>0</v>
      </c>
      <c r="CA28" s="80" t="n">
        <v>0</v>
      </c>
      <c r="CB28" s="80" t="n">
        <v>18.8</v>
      </c>
      <c r="CC28" s="83"/>
      <c r="CD28" s="83"/>
      <c r="CE28" s="80" t="n">
        <v>0.33</v>
      </c>
      <c r="CF28" s="80"/>
      <c r="CG28" s="80" t="n">
        <v>2.5</v>
      </c>
      <c r="CH28" s="80" t="n">
        <v>2.5</v>
      </c>
      <c r="CI28" s="80" t="n">
        <v>2.5</v>
      </c>
      <c r="CJ28" s="80" t="n">
        <v>475</v>
      </c>
      <c r="CK28" s="80" t="n">
        <v>183</v>
      </c>
      <c r="CL28" s="80" t="n">
        <v>329</v>
      </c>
      <c r="CM28" s="80" t="n">
        <v>4.75</v>
      </c>
      <c r="CN28" s="80" t="n">
        <v>3.95</v>
      </c>
      <c r="CO28" s="80" t="n">
        <v>4.35</v>
      </c>
      <c r="CP28" s="80" t="n">
        <v>0</v>
      </c>
      <c r="CQ28" s="80" t="n">
        <v>0</v>
      </c>
    </row>
    <row r="29" customFormat="false" ht="14.4" hidden="false" customHeight="false" outlineLevel="0" collapsed="false">
      <c r="A29" s="47"/>
      <c r="B29" s="48" t="s">
        <v>111</v>
      </c>
      <c r="C29" s="49"/>
      <c r="D29" s="50" t="n">
        <f aca="false">SUM(D23:D28)</f>
        <v>22.56</v>
      </c>
      <c r="E29" s="50" t="n">
        <f aca="false">SUM(E23:E28)</f>
        <v>12.22</v>
      </c>
      <c r="F29" s="50" t="n">
        <f aca="false">SUM(F23:F28)</f>
        <v>21.27</v>
      </c>
      <c r="G29" s="50" t="n">
        <f aca="false">SUM(G23:G28)</f>
        <v>2.26</v>
      </c>
      <c r="H29" s="50" t="n">
        <f aca="false">SUM(H23:H28)</f>
        <v>80.64</v>
      </c>
      <c r="I29" s="50" t="n">
        <f aca="false">SUM(I23:I28)</f>
        <v>597.33999675</v>
      </c>
      <c r="J29" s="97" t="n">
        <f aca="false">SUM(J23:J28)</f>
        <v>4.68</v>
      </c>
      <c r="K29" s="98" t="n">
        <f aca="false">SUM(K23:K28)</f>
        <v>0.91</v>
      </c>
      <c r="L29" s="98" t="n">
        <f aca="false">SUM(L23:L28)</f>
        <v>0</v>
      </c>
      <c r="M29" s="98" t="n">
        <f aca="false">SUM(M23:M28)</f>
        <v>0</v>
      </c>
      <c r="N29" s="98" t="n">
        <f aca="false">SUM(N23:N28)</f>
        <v>20.51</v>
      </c>
      <c r="O29" s="98" t="n">
        <f aca="false">SUM(O23:O28)</f>
        <v>59.79</v>
      </c>
      <c r="P29" s="98" t="n">
        <f aca="false">SUM(P23:P28)</f>
        <v>11.1</v>
      </c>
      <c r="Q29" s="98" t="n">
        <f aca="false">SUM(Q23:Q28)</f>
        <v>0</v>
      </c>
      <c r="R29" s="98" t="n">
        <f aca="false">SUM(R23:R28)</f>
        <v>0</v>
      </c>
      <c r="S29" s="98" t="n">
        <f aca="false">SUM(S23:S28)</f>
        <v>1.33</v>
      </c>
      <c r="T29" s="98" t="n">
        <f aca="false">SUM(T23:T28)</f>
        <v>6.44</v>
      </c>
      <c r="U29" s="98" t="n">
        <f aca="false">SUM(U23:U28)</f>
        <v>627.67</v>
      </c>
      <c r="V29" s="98" t="n">
        <f aca="false">SUM(V23:V28)</f>
        <v>1117.17</v>
      </c>
      <c r="W29" s="98" t="n">
        <f aca="false">SUM(W23:W28)</f>
        <v>128.05</v>
      </c>
      <c r="X29" s="98" t="n">
        <f aca="false">SUM(X23:X28)</f>
        <v>99.89</v>
      </c>
      <c r="Y29" s="98" t="n">
        <f aca="false">SUM(Y23:Y28)</f>
        <v>338.08</v>
      </c>
      <c r="Z29" s="98" t="n">
        <f aca="false">SUM(Z23:Z28)</f>
        <v>4.99</v>
      </c>
      <c r="AA29" s="98" t="n">
        <f aca="false">SUM(AA23:AA28)</f>
        <v>42.57</v>
      </c>
      <c r="AB29" s="98" t="n">
        <f aca="false">SUM(AB23:AB28)</f>
        <v>421.83</v>
      </c>
      <c r="AC29" s="98" t="n">
        <f aca="false">SUM(AC23:AC28)</f>
        <v>134.54</v>
      </c>
      <c r="AD29" s="98" t="n">
        <f aca="false">SUM(AD23:AD28)</f>
        <v>3.47</v>
      </c>
      <c r="AE29" s="98" t="n">
        <f aca="false">SUM(AE23:AE28)</f>
        <v>0.37</v>
      </c>
      <c r="AF29" s="98" t="n">
        <f aca="false">SUM(AF23:AF28)</f>
        <v>0.3</v>
      </c>
      <c r="AG29" s="98" t="n">
        <f aca="false">SUM(AG23:AG28)</f>
        <v>5.99</v>
      </c>
      <c r="AH29" s="98" t="n">
        <f aca="false">SUM(AH23:AH28)</f>
        <v>12.03</v>
      </c>
      <c r="AI29" s="98" t="n">
        <f aca="false">SUM(AI23:AI28)</f>
        <v>46.87</v>
      </c>
      <c r="AJ29" s="98" t="n">
        <f aca="false">SUM(AJ23:AJ28)</f>
        <v>0</v>
      </c>
      <c r="AK29" s="98" t="n">
        <f aca="false">SUM(AK23:AK28)</f>
        <v>921.39</v>
      </c>
      <c r="AL29" s="98" t="n">
        <f aca="false">SUM(AL23:AL28)</f>
        <v>763.38</v>
      </c>
      <c r="AM29" s="98" t="n">
        <f aca="false">SUM(AM23:AM28)</f>
        <v>1335.48</v>
      </c>
      <c r="AN29" s="98" t="n">
        <f aca="false">SUM(AN23:AN28)</f>
        <v>1359.61</v>
      </c>
      <c r="AO29" s="98" t="n">
        <f aca="false">SUM(AO23:AO28)</f>
        <v>383.9</v>
      </c>
      <c r="AP29" s="98" t="n">
        <f aca="false">SUM(AP23:AP28)</f>
        <v>815.01</v>
      </c>
      <c r="AQ29" s="98" t="n">
        <f aca="false">SUM(AQ23:AQ28)</f>
        <v>206.57</v>
      </c>
      <c r="AR29" s="98" t="n">
        <f aca="false">SUM(AR23:AR28)</f>
        <v>335.74</v>
      </c>
      <c r="AS29" s="98" t="n">
        <f aca="false">SUM(AS23:AS28)</f>
        <v>231.48</v>
      </c>
      <c r="AT29" s="98" t="n">
        <f aca="false">SUM(AT23:AT28)</f>
        <v>394.08</v>
      </c>
      <c r="AU29" s="98" t="n">
        <f aca="false">SUM(AU23:AU28)</f>
        <v>325.71</v>
      </c>
      <c r="AV29" s="98" t="n">
        <f aca="false">SUM(AV23:AV28)</f>
        <v>524.71</v>
      </c>
      <c r="AW29" s="98" t="n">
        <f aca="false">SUM(AW23:AW28)</f>
        <v>211.47</v>
      </c>
      <c r="AX29" s="98" t="n">
        <f aca="false">SUM(AX23:AX28)</f>
        <v>1143.57</v>
      </c>
      <c r="AY29" s="98" t="n">
        <f aca="false">SUM(AY23:AY28)</f>
        <v>0</v>
      </c>
      <c r="AZ29" s="98" t="n">
        <f aca="false">SUM(AZ23:AZ28)</f>
        <v>306.2</v>
      </c>
      <c r="BA29" s="98" t="n">
        <f aca="false">SUM(BA23:BA28)</f>
        <v>189.93</v>
      </c>
      <c r="BB29" s="98" t="n">
        <f aca="false">SUM(BB23:BB28)</f>
        <v>257.69</v>
      </c>
      <c r="BC29" s="98" t="n">
        <f aca="false">SUM(BC23:BC28)</f>
        <v>100.35</v>
      </c>
      <c r="BD29" s="98" t="n">
        <f aca="false">SUM(BD23:BD28)</f>
        <v>0.11</v>
      </c>
      <c r="BE29" s="98" t="n">
        <f aca="false">SUM(BE23:BE28)</f>
        <v>0.05</v>
      </c>
      <c r="BF29" s="98" t="n">
        <f aca="false">SUM(BF23:BF28)</f>
        <v>0.03</v>
      </c>
      <c r="BG29" s="98" t="n">
        <f aca="false">SUM(BG23:BG28)</f>
        <v>0.06</v>
      </c>
      <c r="BH29" s="98" t="n">
        <f aca="false">SUM(BH23:BH28)</f>
        <v>0.07</v>
      </c>
      <c r="BI29" s="98" t="n">
        <f aca="false">SUM(BI23:BI28)</f>
        <v>0.34</v>
      </c>
      <c r="BJ29" s="98" t="n">
        <f aca="false">SUM(BJ23:BJ28)</f>
        <v>0</v>
      </c>
      <c r="BK29" s="98" t="n">
        <f aca="false">SUM(BK23:BK28)</f>
        <v>1.18</v>
      </c>
      <c r="BL29" s="98" t="n">
        <f aca="false">SUM(BL23:BL28)</f>
        <v>0</v>
      </c>
      <c r="BM29" s="98" t="n">
        <f aca="false">SUM(BM23:BM28)</f>
        <v>0.36</v>
      </c>
      <c r="BN29" s="98" t="n">
        <f aca="false">SUM(BN23:BN28)</f>
        <v>0.01</v>
      </c>
      <c r="BO29" s="98" t="n">
        <f aca="false">SUM(BO23:BO28)</f>
        <v>0.01</v>
      </c>
      <c r="BP29" s="98" t="n">
        <f aca="false">SUM(BP23:BP28)</f>
        <v>0</v>
      </c>
      <c r="BQ29" s="98" t="n">
        <f aca="false">SUM(BQ23:BQ28)</f>
        <v>0.07</v>
      </c>
      <c r="BR29" s="98" t="n">
        <f aca="false">SUM(BR23:BR28)</f>
        <v>0.11</v>
      </c>
      <c r="BS29" s="98" t="n">
        <f aca="false">SUM(BS23:BS28)</f>
        <v>1.35</v>
      </c>
      <c r="BT29" s="98" t="n">
        <f aca="false">SUM(BT23:BT28)</f>
        <v>0</v>
      </c>
      <c r="BU29" s="98" t="n">
        <f aca="false">SUM(BU23:BU28)</f>
        <v>0</v>
      </c>
      <c r="BV29" s="98" t="n">
        <f aca="false">SUM(BV23:BV28)</f>
        <v>1.06</v>
      </c>
      <c r="BW29" s="98" t="n">
        <f aca="false">SUM(BW23:BW28)</f>
        <v>0.03</v>
      </c>
      <c r="BX29" s="98" t="n">
        <f aca="false">SUM(BX23:BX28)</f>
        <v>0</v>
      </c>
      <c r="BY29" s="98" t="n">
        <f aca="false">SUM(BY23:BY28)</f>
        <v>0</v>
      </c>
      <c r="BZ29" s="98" t="n">
        <f aca="false">SUM(BZ23:BZ28)</f>
        <v>0</v>
      </c>
      <c r="CA29" s="98" t="n">
        <f aca="false">SUM(CA23:CA28)</f>
        <v>0</v>
      </c>
      <c r="CB29" s="98" t="n">
        <f aca="false">SUM(CB23:CB28)</f>
        <v>540.94</v>
      </c>
      <c r="CC29" s="98" t="n">
        <f aca="false">SUM(CC23:CC28)</f>
        <v>0</v>
      </c>
      <c r="CD29" s="98" t="n">
        <f aca="false">SUM(CD23:CD28)</f>
        <v>0</v>
      </c>
      <c r="CE29" s="98" t="n">
        <f aca="false">SUM(CE23:CE28)</f>
        <v>112.87</v>
      </c>
      <c r="CF29" s="98" t="n">
        <f aca="false">SUM(CF23:CF28)</f>
        <v>0</v>
      </c>
      <c r="CG29" s="98" t="n">
        <f aca="false">SUM(CG23:CG28)</f>
        <v>150.77</v>
      </c>
      <c r="CH29" s="98" t="n">
        <f aca="false">SUM(CH23:CH28)</f>
        <v>47.71</v>
      </c>
      <c r="CI29" s="98" t="n">
        <f aca="false">SUM(CI23:CI28)</f>
        <v>99.24</v>
      </c>
      <c r="CJ29" s="98" t="n">
        <f aca="false">SUM(CJ23:CJ28)</f>
        <v>3135.73</v>
      </c>
      <c r="CK29" s="98" t="n">
        <f aca="false">SUM(CK23:CK28)</f>
        <v>1415.09</v>
      </c>
      <c r="CL29" s="98" t="n">
        <f aca="false">SUM(CL23:CL28)</f>
        <v>2275.41</v>
      </c>
      <c r="CM29" s="98" t="n">
        <f aca="false">SUM(CM23:CM28)</f>
        <v>101.53</v>
      </c>
      <c r="CN29" s="98" t="n">
        <f aca="false">SUM(CN23:CN28)</f>
        <v>48.02</v>
      </c>
      <c r="CO29" s="98" t="n">
        <f aca="false">SUM(CO23:CO28)</f>
        <v>74.82</v>
      </c>
      <c r="CP29" s="98" t="n">
        <f aca="false">SUM(CP23:CP28)</f>
        <v>10</v>
      </c>
      <c r="CQ29" s="98" t="n">
        <f aca="false">SUM(CQ23:CQ28)</f>
        <v>0.92</v>
      </c>
    </row>
    <row r="30" customFormat="false" ht="13.2" hidden="true" customHeight="true" outlineLevel="0" collapsed="false">
      <c r="A30" s="28"/>
      <c r="B30" s="53" t="s">
        <v>244</v>
      </c>
      <c r="C30" s="30"/>
      <c r="D30" s="30" t="n">
        <v>22.5</v>
      </c>
      <c r="E30" s="30" t="n">
        <v>0</v>
      </c>
      <c r="F30" s="30" t="n">
        <v>23</v>
      </c>
      <c r="G30" s="30" t="n">
        <v>0</v>
      </c>
      <c r="H30" s="30" t="n">
        <v>95.75</v>
      </c>
      <c r="I30" s="31" t="n">
        <v>680</v>
      </c>
      <c r="V30" s="69" t="n">
        <v>0</v>
      </c>
      <c r="W30" s="69" t="n">
        <v>0</v>
      </c>
      <c r="X30" s="69" t="n">
        <v>0</v>
      </c>
      <c r="Y30" s="69" t="n">
        <v>0</v>
      </c>
      <c r="Z30" s="69" t="n">
        <v>0</v>
      </c>
      <c r="AA30" s="69" t="n">
        <v>0</v>
      </c>
      <c r="AB30" s="69" t="n">
        <v>0</v>
      </c>
      <c r="AC30" s="69" t="n">
        <v>315</v>
      </c>
      <c r="AD30" s="69" t="n">
        <v>0</v>
      </c>
      <c r="AE30" s="69" t="n">
        <v>0.49</v>
      </c>
      <c r="AF30" s="69" t="n">
        <v>0.56</v>
      </c>
      <c r="AI30" s="69" t="n">
        <v>24.5</v>
      </c>
      <c r="CI30" s="70" t="n">
        <v>0</v>
      </c>
      <c r="CL30" s="70" t="n">
        <v>0</v>
      </c>
      <c r="CO30" s="70" t="n">
        <v>0</v>
      </c>
    </row>
    <row r="31" customFormat="false" ht="13.8" hidden="true" customHeight="true" outlineLevel="0" collapsed="false">
      <c r="A31" s="28"/>
      <c r="B31" s="53" t="s">
        <v>113</v>
      </c>
      <c r="C31" s="30"/>
      <c r="D31" s="30" t="n">
        <f aca="false">D29-D30</f>
        <v>0.0599999999999987</v>
      </c>
      <c r="E31" s="30" t="n">
        <f aca="false">E29-E30</f>
        <v>12.22</v>
      </c>
      <c r="F31" s="30" t="n">
        <f aca="false">F29-F30</f>
        <v>-1.73</v>
      </c>
      <c r="G31" s="30" t="n">
        <f aca="false">G29-G30</f>
        <v>2.26</v>
      </c>
      <c r="H31" s="30" t="n">
        <f aca="false">H29-H30</f>
        <v>-15.11</v>
      </c>
      <c r="I31" s="31" t="n">
        <f aca="false">I29-I30</f>
        <v>-82.6600032499999</v>
      </c>
      <c r="V31" s="69" t="n">
        <f aca="false">V29-V30</f>
        <v>1117.17</v>
      </c>
      <c r="W31" s="69" t="n">
        <f aca="false">W29-W30</f>
        <v>128.05</v>
      </c>
      <c r="X31" s="69" t="n">
        <f aca="false">X29-X30</f>
        <v>99.89</v>
      </c>
      <c r="Y31" s="69" t="n">
        <f aca="false">Y29-Y30</f>
        <v>338.08</v>
      </c>
      <c r="Z31" s="69" t="n">
        <f aca="false">Z29-Z30</f>
        <v>4.99</v>
      </c>
      <c r="AA31" s="69" t="n">
        <f aca="false">AA29-AA30</f>
        <v>42.57</v>
      </c>
      <c r="AB31" s="69" t="n">
        <f aca="false">AB29-AB30</f>
        <v>421.83</v>
      </c>
      <c r="AC31" s="69" t="n">
        <f aca="false">AC29-AC30</f>
        <v>-180.46</v>
      </c>
      <c r="AD31" s="69" t="n">
        <f aca="false">AD29-AD30</f>
        <v>3.47</v>
      </c>
      <c r="AE31" s="69" t="n">
        <f aca="false">AE29-AE30</f>
        <v>-0.12</v>
      </c>
      <c r="AF31" s="69" t="n">
        <f aca="false">AF29-AF30</f>
        <v>-0.26</v>
      </c>
      <c r="AI31" s="69" t="n">
        <f aca="false">AI29-AI30</f>
        <v>22.37</v>
      </c>
      <c r="CI31" s="70" t="n">
        <f aca="false">CI29-CI30</f>
        <v>99.24</v>
      </c>
      <c r="CL31" s="70" t="n">
        <f aca="false">CL29-CL30</f>
        <v>2275.41</v>
      </c>
      <c r="CO31" s="70" t="n">
        <f aca="false">CO29-CO30</f>
        <v>74.82</v>
      </c>
    </row>
    <row r="32" customFormat="false" ht="12" hidden="true" customHeight="true" outlineLevel="0" collapsed="false">
      <c r="A32" s="28"/>
      <c r="B32" s="53" t="s">
        <v>114</v>
      </c>
      <c r="C32" s="30"/>
      <c r="D32" s="30" t="n">
        <v>16</v>
      </c>
      <c r="E32" s="30"/>
      <c r="F32" s="30" t="n">
        <v>26</v>
      </c>
      <c r="G32" s="30"/>
      <c r="H32" s="30" t="n">
        <v>58</v>
      </c>
      <c r="I32" s="31"/>
    </row>
    <row r="33" customFormat="false" ht="6.6" hidden="false" customHeight="true" outlineLevel="0" collapsed="false">
      <c r="A33" s="28"/>
      <c r="B33" s="53"/>
      <c r="C33" s="30"/>
      <c r="D33" s="30"/>
      <c r="E33" s="30"/>
      <c r="F33" s="30"/>
      <c r="G33" s="30"/>
      <c r="H33" s="30"/>
      <c r="I33" s="31"/>
    </row>
    <row r="34" customFormat="false" ht="13.8" hidden="false" customHeight="true" outlineLevel="0" collapsed="false">
      <c r="A34" s="28"/>
      <c r="B34" s="29" t="s">
        <v>131</v>
      </c>
      <c r="C34" s="119" t="s">
        <v>116</v>
      </c>
      <c r="D34" s="120" t="s">
        <v>117</v>
      </c>
      <c r="E34" s="120"/>
      <c r="F34" s="120" t="s">
        <v>118</v>
      </c>
      <c r="G34" s="120"/>
      <c r="H34" s="121" t="s">
        <v>119</v>
      </c>
      <c r="I34" s="121" t="s">
        <v>120</v>
      </c>
    </row>
    <row r="35" s="125" customFormat="true" ht="13.8" hidden="false" customHeight="true" outlineLevel="0" collapsed="false">
      <c r="A35" s="33"/>
      <c r="B35" s="34" t="s">
        <v>100</v>
      </c>
      <c r="C35" s="56"/>
      <c r="D35" s="57"/>
      <c r="E35" s="57"/>
      <c r="F35" s="57"/>
      <c r="G35" s="57"/>
      <c r="H35" s="58"/>
      <c r="I35" s="58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4"/>
      <c r="CD35" s="124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</row>
    <row r="36" customFormat="false" ht="15.6" hidden="false" customHeight="true" outlineLevel="0" collapsed="false">
      <c r="A36" s="33" t="str">
        <f aca="false">"ттк 466"</f>
        <v>ттк 466</v>
      </c>
      <c r="B36" s="38" t="s">
        <v>192</v>
      </c>
      <c r="C36" s="35" t="str">
        <f aca="false">"100"</f>
        <v>100</v>
      </c>
      <c r="D36" s="35" t="n">
        <v>10.54</v>
      </c>
      <c r="E36" s="35" t="n">
        <v>11.56</v>
      </c>
      <c r="F36" s="35" t="n">
        <v>14.63</v>
      </c>
      <c r="G36" s="35" t="n">
        <v>2.22</v>
      </c>
      <c r="H36" s="35" t="n">
        <v>11.06</v>
      </c>
      <c r="I36" s="36" t="n">
        <v>220.62</v>
      </c>
      <c r="J36" s="85" t="n">
        <v>7.24</v>
      </c>
      <c r="K36" s="86" t="n">
        <v>1.3</v>
      </c>
      <c r="L36" s="86" t="n">
        <v>0</v>
      </c>
      <c r="M36" s="86" t="n">
        <v>0</v>
      </c>
      <c r="N36" s="86" t="n">
        <v>1.63</v>
      </c>
      <c r="O36" s="86" t="n">
        <v>8.3</v>
      </c>
      <c r="P36" s="86" t="n">
        <v>1.13</v>
      </c>
      <c r="Q36" s="86" t="n">
        <v>0</v>
      </c>
      <c r="R36" s="86" t="n">
        <v>0</v>
      </c>
      <c r="S36" s="86" t="n">
        <v>0.09</v>
      </c>
      <c r="T36" s="86" t="n">
        <v>2.14</v>
      </c>
      <c r="U36" s="86" t="n">
        <v>503.31</v>
      </c>
      <c r="V36" s="86" t="n">
        <v>248.7</v>
      </c>
      <c r="W36" s="86" t="n">
        <v>17.31</v>
      </c>
      <c r="X36" s="86" t="n">
        <v>24.53</v>
      </c>
      <c r="Y36" s="86" t="n">
        <v>132.48</v>
      </c>
      <c r="Z36" s="86" t="n">
        <v>1.78</v>
      </c>
      <c r="AA36" s="86" t="n">
        <v>0</v>
      </c>
      <c r="AB36" s="86" t="n">
        <v>0</v>
      </c>
      <c r="AC36" s="86" t="n">
        <v>4.75</v>
      </c>
      <c r="AD36" s="86" t="n">
        <v>1.51</v>
      </c>
      <c r="AE36" s="86" t="n">
        <v>0.32</v>
      </c>
      <c r="AF36" s="86" t="n">
        <v>0.1</v>
      </c>
      <c r="AG36" s="86" t="n">
        <v>1.81</v>
      </c>
      <c r="AH36" s="86" t="n">
        <v>5.24</v>
      </c>
      <c r="AI36" s="86" t="n">
        <v>0.98</v>
      </c>
      <c r="AJ36" s="87" t="n">
        <v>0</v>
      </c>
      <c r="AK36" s="87" t="n">
        <v>694.76</v>
      </c>
      <c r="AL36" s="87" t="n">
        <v>556.27</v>
      </c>
      <c r="AM36" s="87" t="n">
        <v>945.18</v>
      </c>
      <c r="AN36" s="87" t="n">
        <v>969.53</v>
      </c>
      <c r="AO36" s="87" t="n">
        <v>277.79</v>
      </c>
      <c r="AP36" s="87" t="n">
        <v>545.35</v>
      </c>
      <c r="AQ36" s="87" t="n">
        <v>148.94</v>
      </c>
      <c r="AR36" s="87" t="n">
        <v>515.97</v>
      </c>
      <c r="AS36" s="87" t="n">
        <v>604.69</v>
      </c>
      <c r="AT36" s="87" t="n">
        <v>659.04</v>
      </c>
      <c r="AU36" s="87" t="n">
        <v>1008.03</v>
      </c>
      <c r="AV36" s="87" t="n">
        <v>448.5</v>
      </c>
      <c r="AW36" s="87" t="n">
        <v>563.14</v>
      </c>
      <c r="AX36" s="87" t="n">
        <v>1692.63</v>
      </c>
      <c r="AY36" s="87" t="n">
        <v>127.84</v>
      </c>
      <c r="AZ36" s="87" t="n">
        <v>401.42</v>
      </c>
      <c r="BA36" s="87" t="n">
        <v>452.56</v>
      </c>
      <c r="BB36" s="87" t="n">
        <v>377.13</v>
      </c>
      <c r="BC36" s="87" t="n">
        <v>150.22</v>
      </c>
      <c r="BD36" s="87" t="n">
        <v>0</v>
      </c>
      <c r="BE36" s="87" t="n">
        <v>0</v>
      </c>
      <c r="BF36" s="87" t="n">
        <v>0</v>
      </c>
      <c r="BG36" s="87" t="n">
        <v>0</v>
      </c>
      <c r="BH36" s="87" t="n">
        <v>0</v>
      </c>
      <c r="BI36" s="87" t="n">
        <v>0</v>
      </c>
      <c r="BJ36" s="87" t="n">
        <v>0</v>
      </c>
      <c r="BK36" s="87" t="n">
        <v>0.11</v>
      </c>
      <c r="BL36" s="87" t="n">
        <v>0</v>
      </c>
      <c r="BM36" s="87" t="n">
        <v>0.07</v>
      </c>
      <c r="BN36" s="87" t="n">
        <v>0.01</v>
      </c>
      <c r="BO36" s="87" t="n">
        <v>0.01</v>
      </c>
      <c r="BP36" s="87" t="n">
        <v>0</v>
      </c>
      <c r="BQ36" s="87" t="n">
        <v>0</v>
      </c>
      <c r="BR36" s="87" t="n">
        <v>0</v>
      </c>
      <c r="BS36" s="87" t="n">
        <v>0.42</v>
      </c>
      <c r="BT36" s="87" t="n">
        <v>0</v>
      </c>
      <c r="BU36" s="87" t="n">
        <v>0</v>
      </c>
      <c r="BV36" s="87" t="n">
        <v>1.19</v>
      </c>
      <c r="BW36" s="87" t="n">
        <v>0</v>
      </c>
      <c r="BX36" s="87" t="n">
        <v>0</v>
      </c>
      <c r="BY36" s="87" t="n">
        <v>0</v>
      </c>
      <c r="BZ36" s="87" t="n">
        <v>0</v>
      </c>
      <c r="CA36" s="87" t="n">
        <v>0</v>
      </c>
      <c r="CB36" s="87" t="n">
        <v>75.65</v>
      </c>
      <c r="CC36" s="88"/>
      <c r="CD36" s="88"/>
      <c r="CE36" s="87" t="n">
        <v>0</v>
      </c>
      <c r="CF36" s="87"/>
      <c r="CG36" s="87" t="n">
        <v>45.41</v>
      </c>
      <c r="CH36" s="87" t="n">
        <v>22.35</v>
      </c>
      <c r="CI36" s="87" t="n">
        <v>33.88</v>
      </c>
      <c r="CJ36" s="87" t="n">
        <v>2712.03</v>
      </c>
      <c r="CK36" s="87" t="n">
        <v>1584.01</v>
      </c>
      <c r="CL36" s="87" t="n">
        <v>2148.02</v>
      </c>
      <c r="CM36" s="87" t="n">
        <v>19.19</v>
      </c>
      <c r="CN36" s="87" t="n">
        <v>13.41</v>
      </c>
      <c r="CO36" s="87" t="n">
        <v>16.3</v>
      </c>
      <c r="CP36" s="87" t="n">
        <v>0</v>
      </c>
      <c r="CQ36" s="87" t="n">
        <v>1</v>
      </c>
    </row>
    <row r="37" customFormat="false" ht="15.6" hidden="false" customHeight="true" outlineLevel="0" collapsed="false">
      <c r="A37" s="33" t="s">
        <v>193</v>
      </c>
      <c r="B37" s="38" t="s">
        <v>194</v>
      </c>
      <c r="C37" s="35" t="str">
        <f aca="false">"180"</f>
        <v>180</v>
      </c>
      <c r="D37" s="35" t="n">
        <v>8.01</v>
      </c>
      <c r="E37" s="35" t="n">
        <v>2.4</v>
      </c>
      <c r="F37" s="35" t="n">
        <v>5.61</v>
      </c>
      <c r="G37" s="35" t="n">
        <v>0.72</v>
      </c>
      <c r="H37" s="35" t="n">
        <v>35.11</v>
      </c>
      <c r="I37" s="36" t="n">
        <v>223.05496455</v>
      </c>
      <c r="J37" s="85" t="n">
        <v>3.61</v>
      </c>
      <c r="K37" s="86" t="n">
        <v>0.1</v>
      </c>
      <c r="L37" s="86" t="n">
        <v>0</v>
      </c>
      <c r="M37" s="86" t="n">
        <v>0</v>
      </c>
      <c r="N37" s="86" t="n">
        <v>0.9</v>
      </c>
      <c r="O37" s="86" t="n">
        <v>32.44</v>
      </c>
      <c r="P37" s="86" t="n">
        <v>1.77</v>
      </c>
      <c r="Q37" s="86" t="n">
        <v>0</v>
      </c>
      <c r="R37" s="86" t="n">
        <v>0</v>
      </c>
      <c r="S37" s="86" t="n">
        <v>0.18</v>
      </c>
      <c r="T37" s="86" t="n">
        <v>1.19</v>
      </c>
      <c r="U37" s="86" t="n">
        <v>275.19</v>
      </c>
      <c r="V37" s="86" t="n">
        <v>59.8</v>
      </c>
      <c r="W37" s="86" t="n">
        <v>90.41</v>
      </c>
      <c r="X37" s="86" t="n">
        <v>11.72</v>
      </c>
      <c r="Y37" s="86" t="n">
        <v>88.3</v>
      </c>
      <c r="Z37" s="86" t="n">
        <v>0.81</v>
      </c>
      <c r="AA37" s="86" t="n">
        <v>22.14</v>
      </c>
      <c r="AB37" s="86" t="n">
        <v>23.04</v>
      </c>
      <c r="AC37" s="86" t="n">
        <v>41.67</v>
      </c>
      <c r="AD37" s="86" t="n">
        <v>0.96</v>
      </c>
      <c r="AE37" s="86" t="n">
        <v>0.05</v>
      </c>
      <c r="AF37" s="86" t="n">
        <v>0.05</v>
      </c>
      <c r="AG37" s="86" t="n">
        <v>0.44</v>
      </c>
      <c r="AH37" s="86" t="n">
        <v>2.32</v>
      </c>
      <c r="AI37" s="86" t="n">
        <v>0.03</v>
      </c>
      <c r="AJ37" s="87" t="n">
        <v>0</v>
      </c>
      <c r="AK37" s="87" t="n">
        <v>383.26</v>
      </c>
      <c r="AL37" s="87" t="n">
        <v>327.96</v>
      </c>
      <c r="AM37" s="87" t="n">
        <v>623.55</v>
      </c>
      <c r="AN37" s="87" t="n">
        <v>267.74</v>
      </c>
      <c r="AO37" s="87" t="n">
        <v>129.07</v>
      </c>
      <c r="AP37" s="87" t="n">
        <v>246.39</v>
      </c>
      <c r="AQ37" s="87" t="n">
        <v>113.8</v>
      </c>
      <c r="AR37" s="87" t="n">
        <v>379.48</v>
      </c>
      <c r="AS37" s="87" t="n">
        <v>240.3</v>
      </c>
      <c r="AT37" s="87" t="n">
        <v>285.75</v>
      </c>
      <c r="AU37" s="87" t="n">
        <v>314.09</v>
      </c>
      <c r="AV37" s="87" t="n">
        <v>166.23</v>
      </c>
      <c r="AW37" s="87" t="n">
        <v>229.09</v>
      </c>
      <c r="AX37" s="87" t="n">
        <v>2070.16</v>
      </c>
      <c r="AY37" s="87" t="n">
        <v>0</v>
      </c>
      <c r="AZ37" s="87" t="n">
        <v>745.47</v>
      </c>
      <c r="BA37" s="87" t="n">
        <v>375.76</v>
      </c>
      <c r="BB37" s="87" t="n">
        <v>251.54</v>
      </c>
      <c r="BC37" s="87" t="n">
        <v>124.14</v>
      </c>
      <c r="BD37" s="87" t="n">
        <v>0.11</v>
      </c>
      <c r="BE37" s="87" t="n">
        <v>0.06</v>
      </c>
      <c r="BF37" s="87" t="n">
        <v>0.06</v>
      </c>
      <c r="BG37" s="87" t="n">
        <v>0.15</v>
      </c>
      <c r="BH37" s="87" t="n">
        <v>0.17</v>
      </c>
      <c r="BI37" s="87" t="n">
        <v>0.58</v>
      </c>
      <c r="BJ37" s="87" t="n">
        <v>0.03</v>
      </c>
      <c r="BK37" s="87" t="n">
        <v>1.51</v>
      </c>
      <c r="BL37" s="87" t="n">
        <v>0.01</v>
      </c>
      <c r="BM37" s="87" t="n">
        <v>0.4</v>
      </c>
      <c r="BN37" s="87" t="n">
        <v>0.01</v>
      </c>
      <c r="BO37" s="87" t="n">
        <v>0</v>
      </c>
      <c r="BP37" s="87" t="n">
        <v>0</v>
      </c>
      <c r="BQ37" s="87" t="n">
        <v>0.1</v>
      </c>
      <c r="BR37" s="87" t="n">
        <v>0.15</v>
      </c>
      <c r="BS37" s="87" t="n">
        <v>1.13</v>
      </c>
      <c r="BT37" s="87" t="n">
        <v>0</v>
      </c>
      <c r="BU37" s="87" t="n">
        <v>0</v>
      </c>
      <c r="BV37" s="87" t="n">
        <v>0.33</v>
      </c>
      <c r="BW37" s="87" t="n">
        <v>0.01</v>
      </c>
      <c r="BX37" s="87" t="n">
        <v>0</v>
      </c>
      <c r="BY37" s="87" t="n">
        <v>0</v>
      </c>
      <c r="BZ37" s="87" t="n">
        <v>0</v>
      </c>
      <c r="CA37" s="87" t="n">
        <v>0</v>
      </c>
      <c r="CB37" s="87" t="n">
        <v>159.1</v>
      </c>
      <c r="CC37" s="88"/>
      <c r="CD37" s="88"/>
      <c r="CE37" s="87" t="n">
        <v>25.98</v>
      </c>
      <c r="CF37" s="87"/>
      <c r="CG37" s="87" t="n">
        <v>18.7</v>
      </c>
      <c r="CH37" s="87" t="n">
        <v>11.09</v>
      </c>
      <c r="CI37" s="87" t="n">
        <v>14.9</v>
      </c>
      <c r="CJ37" s="87" t="n">
        <v>973.4</v>
      </c>
      <c r="CK37" s="87" t="n">
        <v>727.22</v>
      </c>
      <c r="CL37" s="87" t="n">
        <v>850.31</v>
      </c>
      <c r="CM37" s="87" t="n">
        <v>36.78</v>
      </c>
      <c r="CN37" s="87" t="n">
        <v>20.94</v>
      </c>
      <c r="CO37" s="87" t="n">
        <v>28.86</v>
      </c>
      <c r="CP37" s="87" t="n">
        <v>0</v>
      </c>
      <c r="CQ37" s="87" t="n">
        <v>0.45</v>
      </c>
    </row>
    <row r="38" customFormat="false" ht="14.4" hidden="false" customHeight="false" outlineLevel="0" collapsed="false">
      <c r="A38" s="33" t="s">
        <v>134</v>
      </c>
      <c r="B38" s="38" t="s">
        <v>135</v>
      </c>
      <c r="C38" s="35" t="str">
        <f aca="false">"200"</f>
        <v>200</v>
      </c>
      <c r="D38" s="35" t="n">
        <v>0.08</v>
      </c>
      <c r="E38" s="35" t="n">
        <v>0</v>
      </c>
      <c r="F38" s="35" t="n">
        <v>0.02</v>
      </c>
      <c r="G38" s="35" t="n">
        <v>0.02</v>
      </c>
      <c r="H38" s="35" t="n">
        <v>9.84</v>
      </c>
      <c r="I38" s="36" t="n">
        <v>37.802232</v>
      </c>
      <c r="J38" s="40" t="n">
        <v>0</v>
      </c>
      <c r="K38" s="41" t="n">
        <v>0</v>
      </c>
      <c r="L38" s="41" t="n">
        <v>0</v>
      </c>
      <c r="M38" s="41" t="n">
        <v>0</v>
      </c>
      <c r="N38" s="41" t="n">
        <v>9.8</v>
      </c>
      <c r="O38" s="41" t="n">
        <v>0</v>
      </c>
      <c r="P38" s="41" t="n">
        <v>0.04</v>
      </c>
      <c r="Q38" s="41" t="n">
        <v>0</v>
      </c>
      <c r="R38" s="41" t="n">
        <v>0</v>
      </c>
      <c r="S38" s="41" t="n">
        <v>0</v>
      </c>
      <c r="T38" s="41" t="n">
        <v>0.03</v>
      </c>
      <c r="U38" s="41" t="n">
        <v>0.1</v>
      </c>
      <c r="V38" s="41" t="n">
        <v>0.3</v>
      </c>
      <c r="W38" s="41" t="n">
        <v>0.29</v>
      </c>
      <c r="X38" s="41" t="n">
        <v>0</v>
      </c>
      <c r="Y38" s="41" t="n">
        <v>0</v>
      </c>
      <c r="Z38" s="41" t="n">
        <v>0.03</v>
      </c>
      <c r="AA38" s="41" t="n">
        <v>0</v>
      </c>
      <c r="AB38" s="41" t="n">
        <v>0</v>
      </c>
      <c r="AC38" s="41" t="n">
        <v>0</v>
      </c>
      <c r="AD38" s="41" t="n">
        <v>0</v>
      </c>
      <c r="AE38" s="41" t="n">
        <v>0</v>
      </c>
      <c r="AF38" s="41" t="n">
        <v>0</v>
      </c>
      <c r="AG38" s="41" t="n">
        <v>0</v>
      </c>
      <c r="AH38" s="41" t="n">
        <v>0</v>
      </c>
      <c r="AI38" s="41" t="n">
        <v>0</v>
      </c>
      <c r="AJ38" s="42" t="n">
        <v>0</v>
      </c>
      <c r="AK38" s="42" t="n">
        <v>0</v>
      </c>
      <c r="AL38" s="42" t="n">
        <v>0</v>
      </c>
      <c r="AM38" s="42" t="n">
        <v>0</v>
      </c>
      <c r="AN38" s="42" t="n">
        <v>0</v>
      </c>
      <c r="AO38" s="42" t="n">
        <v>0</v>
      </c>
      <c r="AP38" s="42" t="n">
        <v>0</v>
      </c>
      <c r="AQ38" s="42" t="n">
        <v>0</v>
      </c>
      <c r="AR38" s="42" t="n">
        <v>0</v>
      </c>
      <c r="AS38" s="42" t="n">
        <v>0</v>
      </c>
      <c r="AT38" s="42" t="n">
        <v>0</v>
      </c>
      <c r="AU38" s="42" t="n">
        <v>0</v>
      </c>
      <c r="AV38" s="42" t="n">
        <v>0</v>
      </c>
      <c r="AW38" s="42" t="n">
        <v>0</v>
      </c>
      <c r="AX38" s="42" t="n">
        <v>0</v>
      </c>
      <c r="AY38" s="42" t="n">
        <v>0</v>
      </c>
      <c r="AZ38" s="42" t="n">
        <v>0</v>
      </c>
      <c r="BA38" s="42" t="n">
        <v>0</v>
      </c>
      <c r="BB38" s="42" t="n">
        <v>0</v>
      </c>
      <c r="BC38" s="42" t="n">
        <v>0</v>
      </c>
      <c r="BD38" s="42" t="n">
        <v>0</v>
      </c>
      <c r="BE38" s="42" t="n">
        <v>0</v>
      </c>
      <c r="BF38" s="42" t="n">
        <v>0</v>
      </c>
      <c r="BG38" s="42" t="n">
        <v>0</v>
      </c>
      <c r="BH38" s="42" t="n">
        <v>0</v>
      </c>
      <c r="BI38" s="42" t="n">
        <v>0</v>
      </c>
      <c r="BJ38" s="42" t="n">
        <v>0</v>
      </c>
      <c r="BK38" s="42" t="n">
        <v>0</v>
      </c>
      <c r="BL38" s="42" t="n">
        <v>0</v>
      </c>
      <c r="BM38" s="42" t="n">
        <v>0</v>
      </c>
      <c r="BN38" s="42" t="n">
        <v>0</v>
      </c>
      <c r="BO38" s="42" t="n">
        <v>0</v>
      </c>
      <c r="BP38" s="42" t="n">
        <v>0</v>
      </c>
      <c r="BQ38" s="42" t="n">
        <v>0</v>
      </c>
      <c r="BR38" s="42" t="n">
        <v>0</v>
      </c>
      <c r="BS38" s="42" t="n">
        <v>0</v>
      </c>
      <c r="BT38" s="42" t="n">
        <v>0</v>
      </c>
      <c r="BU38" s="42" t="n">
        <v>0</v>
      </c>
      <c r="BV38" s="42" t="n">
        <v>0</v>
      </c>
      <c r="BW38" s="42" t="n">
        <v>0</v>
      </c>
      <c r="BX38" s="42" t="n">
        <v>0</v>
      </c>
      <c r="BY38" s="42" t="n">
        <v>0</v>
      </c>
      <c r="BZ38" s="42" t="n">
        <v>0</v>
      </c>
      <c r="CA38" s="42" t="n">
        <v>0</v>
      </c>
      <c r="CB38" s="42" t="n">
        <v>200.04</v>
      </c>
      <c r="CC38" s="43"/>
      <c r="CD38" s="43"/>
      <c r="CE38" s="42" t="n">
        <v>0</v>
      </c>
      <c r="CF38" s="42"/>
      <c r="CG38" s="42" t="n">
        <v>4.21</v>
      </c>
      <c r="CH38" s="42" t="n">
        <v>4.21</v>
      </c>
      <c r="CI38" s="42" t="n">
        <v>4.21</v>
      </c>
      <c r="CJ38" s="42" t="n">
        <v>497.96</v>
      </c>
      <c r="CK38" s="42" t="n">
        <v>192.28</v>
      </c>
      <c r="CL38" s="42" t="n">
        <v>345.12</v>
      </c>
      <c r="CM38" s="42" t="n">
        <v>44.51</v>
      </c>
      <c r="CN38" s="42" t="n">
        <v>26.48</v>
      </c>
      <c r="CO38" s="42" t="n">
        <v>35.49</v>
      </c>
      <c r="CP38" s="42" t="n">
        <v>10</v>
      </c>
      <c r="CQ38" s="42" t="n">
        <v>0</v>
      </c>
    </row>
    <row r="39" customFormat="false" ht="15.6" hidden="false" customHeight="false" outlineLevel="0" collapsed="false">
      <c r="A39" s="33" t="str">
        <f aca="false">"-"</f>
        <v>-</v>
      </c>
      <c r="B39" s="38" t="s">
        <v>136</v>
      </c>
      <c r="C39" s="35" t="n">
        <v>25</v>
      </c>
      <c r="D39" s="35" t="n">
        <v>1.65</v>
      </c>
      <c r="E39" s="35" t="n">
        <v>0</v>
      </c>
      <c r="F39" s="35" t="n">
        <v>0.16</v>
      </c>
      <c r="G39" s="35" t="n">
        <v>0.2</v>
      </c>
      <c r="H39" s="35" t="n">
        <v>11.72</v>
      </c>
      <c r="I39" s="36" t="n">
        <v>55.97</v>
      </c>
      <c r="J39" s="85" t="n">
        <v>0</v>
      </c>
      <c r="K39" s="86" t="n">
        <v>0</v>
      </c>
      <c r="L39" s="86" t="n">
        <v>0</v>
      </c>
      <c r="M39" s="86" t="n">
        <v>0</v>
      </c>
      <c r="N39" s="86" t="n">
        <v>0.33</v>
      </c>
      <c r="O39" s="86" t="n">
        <v>13.68</v>
      </c>
      <c r="P39" s="86" t="n">
        <v>0.06</v>
      </c>
      <c r="Q39" s="86" t="n">
        <v>0</v>
      </c>
      <c r="R39" s="86" t="n">
        <v>0</v>
      </c>
      <c r="S39" s="86" t="n">
        <v>0</v>
      </c>
      <c r="T39" s="86" t="n">
        <v>0.54</v>
      </c>
      <c r="U39" s="86" t="n">
        <v>0</v>
      </c>
      <c r="V39" s="86" t="n">
        <v>0</v>
      </c>
      <c r="W39" s="86" t="n">
        <v>0</v>
      </c>
      <c r="X39" s="86" t="n">
        <v>0</v>
      </c>
      <c r="Y39" s="86" t="n">
        <v>0</v>
      </c>
      <c r="Z39" s="86" t="n">
        <v>0</v>
      </c>
      <c r="AA39" s="86" t="n">
        <v>0</v>
      </c>
      <c r="AB39" s="86" t="n">
        <v>0</v>
      </c>
      <c r="AC39" s="86" t="n">
        <v>0</v>
      </c>
      <c r="AD39" s="86" t="n">
        <v>0</v>
      </c>
      <c r="AE39" s="86" t="n">
        <v>0</v>
      </c>
      <c r="AF39" s="86" t="n">
        <v>0</v>
      </c>
      <c r="AG39" s="86" t="n">
        <v>0</v>
      </c>
      <c r="AH39" s="86" t="n">
        <v>0</v>
      </c>
      <c r="AI39" s="86" t="n">
        <v>0</v>
      </c>
      <c r="AJ39" s="87" t="n">
        <v>0</v>
      </c>
      <c r="AK39" s="87" t="n">
        <v>95.79</v>
      </c>
      <c r="AL39" s="87" t="n">
        <v>99.7</v>
      </c>
      <c r="AM39" s="87" t="n">
        <v>152.69</v>
      </c>
      <c r="AN39" s="87" t="n">
        <v>50.63</v>
      </c>
      <c r="AO39" s="87" t="n">
        <v>30.02</v>
      </c>
      <c r="AP39" s="87" t="n">
        <v>60.03</v>
      </c>
      <c r="AQ39" s="87" t="n">
        <v>22.71</v>
      </c>
      <c r="AR39" s="87" t="n">
        <v>108.58</v>
      </c>
      <c r="AS39" s="87" t="n">
        <v>67.34</v>
      </c>
      <c r="AT39" s="87" t="n">
        <v>93.96</v>
      </c>
      <c r="AU39" s="87" t="n">
        <v>77.52</v>
      </c>
      <c r="AV39" s="87" t="n">
        <v>40.72</v>
      </c>
      <c r="AW39" s="87" t="n">
        <v>72.04</v>
      </c>
      <c r="AX39" s="87" t="n">
        <v>602.39</v>
      </c>
      <c r="AY39" s="87" t="n">
        <v>0</v>
      </c>
      <c r="AZ39" s="87" t="n">
        <v>196.27</v>
      </c>
      <c r="BA39" s="87" t="n">
        <v>85.35</v>
      </c>
      <c r="BB39" s="87" t="n">
        <v>56.64</v>
      </c>
      <c r="BC39" s="87" t="n">
        <v>44.89</v>
      </c>
      <c r="BD39" s="87" t="n">
        <v>0</v>
      </c>
      <c r="BE39" s="87" t="n">
        <v>0</v>
      </c>
      <c r="BF39" s="87" t="n">
        <v>0</v>
      </c>
      <c r="BG39" s="87" t="n">
        <v>0</v>
      </c>
      <c r="BH39" s="87" t="n">
        <v>0</v>
      </c>
      <c r="BI39" s="87" t="n">
        <v>0</v>
      </c>
      <c r="BJ39" s="87" t="n">
        <v>0</v>
      </c>
      <c r="BK39" s="87" t="n">
        <v>0.02</v>
      </c>
      <c r="BL39" s="87" t="n">
        <v>0</v>
      </c>
      <c r="BM39" s="87" t="n">
        <v>0</v>
      </c>
      <c r="BN39" s="87" t="n">
        <v>0</v>
      </c>
      <c r="BO39" s="87" t="n">
        <v>0</v>
      </c>
      <c r="BP39" s="87" t="n">
        <v>0</v>
      </c>
      <c r="BQ39" s="87" t="n">
        <v>0</v>
      </c>
      <c r="BR39" s="87" t="n">
        <v>0</v>
      </c>
      <c r="BS39" s="87" t="n">
        <v>0.02</v>
      </c>
      <c r="BT39" s="87" t="n">
        <v>0</v>
      </c>
      <c r="BU39" s="87" t="n">
        <v>0</v>
      </c>
      <c r="BV39" s="87" t="n">
        <v>0.08</v>
      </c>
      <c r="BW39" s="87" t="n">
        <v>0</v>
      </c>
      <c r="BX39" s="87" t="n">
        <v>0</v>
      </c>
      <c r="BY39" s="87" t="n">
        <v>0</v>
      </c>
      <c r="BZ39" s="87" t="n">
        <v>0</v>
      </c>
      <c r="CA39" s="87" t="n">
        <v>0</v>
      </c>
      <c r="CB39" s="87" t="n">
        <v>11.73</v>
      </c>
      <c r="CC39" s="88"/>
      <c r="CD39" s="88"/>
      <c r="CE39" s="87" t="n">
        <v>0</v>
      </c>
      <c r="CF39" s="87"/>
      <c r="CG39" s="87" t="n">
        <v>0</v>
      </c>
      <c r="CH39" s="87" t="n">
        <v>0</v>
      </c>
      <c r="CI39" s="87" t="n">
        <v>0</v>
      </c>
      <c r="CJ39" s="87" t="n">
        <v>950</v>
      </c>
      <c r="CK39" s="87" t="n">
        <v>366</v>
      </c>
      <c r="CL39" s="87" t="n">
        <v>658</v>
      </c>
      <c r="CM39" s="87" t="n">
        <v>7.6</v>
      </c>
      <c r="CN39" s="87" t="n">
        <v>7.6</v>
      </c>
      <c r="CO39" s="87" t="n">
        <v>7.6</v>
      </c>
      <c r="CP39" s="87" t="n">
        <v>0</v>
      </c>
      <c r="CQ39" s="87" t="n">
        <v>0</v>
      </c>
    </row>
    <row r="40" customFormat="false" ht="15.6" hidden="false" customHeight="false" outlineLevel="0" collapsed="false">
      <c r="A40" s="33" t="str">
        <f aca="false">"-"</f>
        <v>-</v>
      </c>
      <c r="B40" s="38" t="s">
        <v>181</v>
      </c>
      <c r="C40" s="35" t="str">
        <f aca="false">"100"</f>
        <v>100</v>
      </c>
      <c r="D40" s="35" t="n">
        <v>0.4</v>
      </c>
      <c r="E40" s="35" t="n">
        <v>0</v>
      </c>
      <c r="F40" s="35" t="n">
        <v>0.4</v>
      </c>
      <c r="G40" s="35" t="n">
        <v>0.4</v>
      </c>
      <c r="H40" s="35" t="n">
        <v>11.6</v>
      </c>
      <c r="I40" s="36" t="n">
        <v>48.68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8"/>
      <c r="CD40" s="128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</row>
    <row r="41" customFormat="false" ht="15.6" hidden="false" customHeight="false" outlineLevel="0" collapsed="false">
      <c r="A41" s="47"/>
      <c r="B41" s="48" t="s">
        <v>111</v>
      </c>
      <c r="C41" s="49"/>
      <c r="D41" s="49" t="n">
        <f aca="false">SUM(D36:D40)</f>
        <v>20.68</v>
      </c>
      <c r="E41" s="49" t="n">
        <f aca="false">SUM(E36:E40)</f>
        <v>13.96</v>
      </c>
      <c r="F41" s="49" t="n">
        <f aca="false">SUM(F36:F40)</f>
        <v>20.82</v>
      </c>
      <c r="G41" s="49" t="n">
        <f aca="false">SUM(G36:G40)</f>
        <v>3.56</v>
      </c>
      <c r="H41" s="49" t="n">
        <f aca="false">SUM(H36:H40)</f>
        <v>79.33</v>
      </c>
      <c r="I41" s="50" t="n">
        <f aca="false">SUM(I36:I40)</f>
        <v>586.12719655</v>
      </c>
      <c r="J41" s="89" t="n">
        <v>12.22</v>
      </c>
      <c r="K41" s="89" t="n">
        <v>4.65</v>
      </c>
      <c r="L41" s="89" t="n">
        <v>0</v>
      </c>
      <c r="M41" s="89" t="n">
        <v>0</v>
      </c>
      <c r="N41" s="89" t="n">
        <v>31.16</v>
      </c>
      <c r="O41" s="89" t="n">
        <v>76.99</v>
      </c>
      <c r="P41" s="89" t="n">
        <v>10.53</v>
      </c>
      <c r="Q41" s="89" t="n">
        <v>0</v>
      </c>
      <c r="R41" s="89" t="n">
        <v>0</v>
      </c>
      <c r="S41" s="89" t="n">
        <v>2.09</v>
      </c>
      <c r="T41" s="89" t="n">
        <v>7.68</v>
      </c>
      <c r="U41" s="89" t="n">
        <v>1338.43</v>
      </c>
      <c r="V41" s="89" t="n">
        <v>1298.83</v>
      </c>
      <c r="W41" s="89" t="n">
        <v>171.19</v>
      </c>
      <c r="X41" s="89" t="n">
        <v>91.26</v>
      </c>
      <c r="Y41" s="89" t="n">
        <v>355</v>
      </c>
      <c r="Z41" s="89" t="n">
        <v>7.76</v>
      </c>
      <c r="AA41" s="89" t="n">
        <v>25.14</v>
      </c>
      <c r="AB41" s="89" t="n">
        <v>1679.79</v>
      </c>
      <c r="AC41" s="89" t="n">
        <v>391.17</v>
      </c>
      <c r="AD41" s="89" t="n">
        <v>5.82</v>
      </c>
      <c r="AE41" s="89" t="n">
        <v>0.55</v>
      </c>
      <c r="AF41" s="89" t="n">
        <v>0.26</v>
      </c>
      <c r="AG41" s="89" t="n">
        <v>3.98</v>
      </c>
      <c r="AH41" s="89" t="n">
        <v>10.65</v>
      </c>
      <c r="AI41" s="89" t="n">
        <v>19.89</v>
      </c>
      <c r="AJ41" s="12" t="n">
        <v>0</v>
      </c>
      <c r="AK41" s="12" t="n">
        <v>1364.55</v>
      </c>
      <c r="AL41" s="12" t="n">
        <v>1152.4</v>
      </c>
      <c r="AM41" s="12" t="n">
        <v>2001.22</v>
      </c>
      <c r="AN41" s="12" t="n">
        <v>1512.73</v>
      </c>
      <c r="AO41" s="12" t="n">
        <v>503.31</v>
      </c>
      <c r="AP41" s="12" t="n">
        <v>1002.51</v>
      </c>
      <c r="AQ41" s="12" t="n">
        <v>340.97</v>
      </c>
      <c r="AR41" s="12" t="n">
        <v>1204.34</v>
      </c>
      <c r="AS41" s="12" t="n">
        <v>1127.14</v>
      </c>
      <c r="AT41" s="12" t="n">
        <v>1308.09</v>
      </c>
      <c r="AU41" s="12" t="n">
        <v>1809.84</v>
      </c>
      <c r="AV41" s="12" t="n">
        <v>748.86</v>
      </c>
      <c r="AW41" s="12" t="n">
        <v>1054.23</v>
      </c>
      <c r="AX41" s="12" t="n">
        <v>5307.77</v>
      </c>
      <c r="AY41" s="12" t="n">
        <v>127.84</v>
      </c>
      <c r="AZ41" s="12" t="n">
        <v>1603.64</v>
      </c>
      <c r="BA41" s="12" t="n">
        <v>1093.1</v>
      </c>
      <c r="BB41" s="12" t="n">
        <v>805.55</v>
      </c>
      <c r="BC41" s="12" t="n">
        <v>391.47</v>
      </c>
      <c r="BD41" s="12" t="n">
        <v>0.11</v>
      </c>
      <c r="BE41" s="12" t="n">
        <v>0.06</v>
      </c>
      <c r="BF41" s="12" t="n">
        <v>0.06</v>
      </c>
      <c r="BG41" s="12" t="n">
        <v>0.15</v>
      </c>
      <c r="BH41" s="12" t="n">
        <v>0.17</v>
      </c>
      <c r="BI41" s="12" t="n">
        <v>0.58</v>
      </c>
      <c r="BJ41" s="12" t="n">
        <v>0.03</v>
      </c>
      <c r="BK41" s="12" t="n">
        <v>2.02</v>
      </c>
      <c r="BL41" s="12" t="n">
        <v>0.01</v>
      </c>
      <c r="BM41" s="12" t="n">
        <v>0.67</v>
      </c>
      <c r="BN41" s="12" t="n">
        <v>0.03</v>
      </c>
      <c r="BO41" s="12" t="n">
        <v>0.04</v>
      </c>
      <c r="BP41" s="12" t="n">
        <v>0</v>
      </c>
      <c r="BQ41" s="12" t="n">
        <v>0.1</v>
      </c>
      <c r="BR41" s="12" t="n">
        <v>0.16</v>
      </c>
      <c r="BS41" s="12" t="n">
        <v>2.76</v>
      </c>
      <c r="BT41" s="12" t="n">
        <v>0</v>
      </c>
      <c r="BU41" s="12" t="n">
        <v>0</v>
      </c>
      <c r="BV41" s="12" t="n">
        <v>4.77</v>
      </c>
      <c r="BW41" s="12" t="n">
        <v>0.04</v>
      </c>
      <c r="BX41" s="12" t="n">
        <v>0</v>
      </c>
      <c r="BY41" s="12" t="n">
        <v>0</v>
      </c>
      <c r="BZ41" s="12" t="n">
        <v>0</v>
      </c>
      <c r="CA41" s="12" t="n">
        <v>0</v>
      </c>
      <c r="CB41" s="12" t="n">
        <v>880.99</v>
      </c>
      <c r="CC41" s="90"/>
      <c r="CD41" s="90"/>
      <c r="CE41" s="12" t="n">
        <v>305.11</v>
      </c>
      <c r="CF41" s="12"/>
      <c r="CG41" s="12" t="n">
        <v>98.44</v>
      </c>
      <c r="CH41" s="12" t="n">
        <v>58.94</v>
      </c>
      <c r="CI41" s="12" t="n">
        <v>78.69</v>
      </c>
      <c r="CJ41" s="12" t="n">
        <v>6819.16</v>
      </c>
      <c r="CK41" s="12" t="n">
        <v>3757.87</v>
      </c>
      <c r="CL41" s="12" t="n">
        <v>5288.52</v>
      </c>
      <c r="CM41" s="12" t="n">
        <v>228.49</v>
      </c>
      <c r="CN41" s="12" t="n">
        <v>162.98</v>
      </c>
      <c r="CO41" s="12" t="n">
        <v>195.73</v>
      </c>
      <c r="CP41" s="12" t="n">
        <v>10</v>
      </c>
      <c r="CQ41" s="12" t="n">
        <v>1.95</v>
      </c>
    </row>
    <row r="42" customFormat="false" ht="13.2" hidden="true" customHeight="true" outlineLevel="0" collapsed="false">
      <c r="A42" s="28"/>
      <c r="B42" s="53" t="s">
        <v>244</v>
      </c>
      <c r="C42" s="30"/>
      <c r="D42" s="30" t="n">
        <v>22.5</v>
      </c>
      <c r="E42" s="30" t="n">
        <v>0</v>
      </c>
      <c r="F42" s="30" t="n">
        <v>23</v>
      </c>
      <c r="G42" s="30" t="n">
        <v>0</v>
      </c>
      <c r="H42" s="30" t="n">
        <v>95.75</v>
      </c>
      <c r="I42" s="31" t="n">
        <v>680</v>
      </c>
      <c r="V42" s="69" t="n">
        <v>0</v>
      </c>
      <c r="W42" s="69" t="n">
        <v>0</v>
      </c>
      <c r="X42" s="69" t="n">
        <v>0</v>
      </c>
      <c r="Y42" s="69" t="n">
        <v>0</v>
      </c>
      <c r="Z42" s="69" t="n">
        <v>0</v>
      </c>
      <c r="AA42" s="69" t="n">
        <v>0</v>
      </c>
      <c r="AB42" s="69" t="n">
        <v>0</v>
      </c>
      <c r="AC42" s="69" t="n">
        <v>315</v>
      </c>
      <c r="AD42" s="69" t="n">
        <v>0</v>
      </c>
      <c r="AE42" s="69" t="n">
        <v>0.49</v>
      </c>
      <c r="AF42" s="69" t="n">
        <v>0.56</v>
      </c>
      <c r="AI42" s="69" t="n">
        <v>24.5</v>
      </c>
      <c r="CI42" s="70" t="n">
        <v>0</v>
      </c>
      <c r="CL42" s="70" t="n">
        <v>0</v>
      </c>
      <c r="CO42" s="70" t="n">
        <v>0</v>
      </c>
    </row>
    <row r="43" customFormat="false" ht="13.8" hidden="true" customHeight="true" outlineLevel="0" collapsed="false">
      <c r="A43" s="28"/>
      <c r="B43" s="53" t="s">
        <v>113</v>
      </c>
      <c r="C43" s="30"/>
      <c r="D43" s="30" t="n">
        <f aca="false">D41-D42</f>
        <v>-1.82</v>
      </c>
      <c r="E43" s="30" t="n">
        <f aca="false">E41-E42</f>
        <v>13.96</v>
      </c>
      <c r="F43" s="30" t="n">
        <f aca="false">F41-F42</f>
        <v>-2.18</v>
      </c>
      <c r="G43" s="30" t="n">
        <f aca="false">G41-G42</f>
        <v>3.56</v>
      </c>
      <c r="H43" s="30" t="n">
        <f aca="false">H41-H42</f>
        <v>-16.42</v>
      </c>
      <c r="I43" s="31" t="n">
        <f aca="false">I41-I42</f>
        <v>-93.87280345</v>
      </c>
      <c r="V43" s="69" t="n">
        <f aca="false">V41-V42</f>
        <v>1298.83</v>
      </c>
      <c r="W43" s="69" t="n">
        <f aca="false">W41-W42</f>
        <v>171.19</v>
      </c>
      <c r="X43" s="69" t="n">
        <f aca="false">X41-X42</f>
        <v>91.26</v>
      </c>
      <c r="Y43" s="69" t="n">
        <f aca="false">Y41-Y42</f>
        <v>355</v>
      </c>
      <c r="Z43" s="69" t="n">
        <f aca="false">Z41-Z42</f>
        <v>7.76</v>
      </c>
      <c r="AA43" s="69" t="n">
        <f aca="false">AA41-AA42</f>
        <v>25.14</v>
      </c>
      <c r="AB43" s="69" t="n">
        <f aca="false">AB41-AB42</f>
        <v>1679.79</v>
      </c>
      <c r="AC43" s="69" t="n">
        <f aca="false">AC41-AC42</f>
        <v>76.17</v>
      </c>
      <c r="AD43" s="69" t="n">
        <f aca="false">AD41-AD42</f>
        <v>5.82</v>
      </c>
      <c r="AE43" s="69" t="n">
        <f aca="false">AE41-AE42</f>
        <v>0.0600000000000001</v>
      </c>
      <c r="AF43" s="69" t="n">
        <f aca="false">AF41-AF42</f>
        <v>-0.3</v>
      </c>
      <c r="AI43" s="69" t="n">
        <f aca="false">AI41-AI42</f>
        <v>-4.61</v>
      </c>
      <c r="CI43" s="70" t="n">
        <f aca="false">CI41-CI42</f>
        <v>78.69</v>
      </c>
      <c r="CL43" s="70" t="n">
        <f aca="false">CL41-CL42</f>
        <v>5288.52</v>
      </c>
      <c r="CO43" s="70" t="n">
        <f aca="false">CO41-CO42</f>
        <v>195.73</v>
      </c>
    </row>
    <row r="44" customFormat="false" ht="15" hidden="true" customHeight="true" outlineLevel="0" collapsed="false">
      <c r="A44" s="28"/>
      <c r="B44" s="53" t="s">
        <v>114</v>
      </c>
      <c r="C44" s="30"/>
      <c r="D44" s="30" t="n">
        <v>13</v>
      </c>
      <c r="E44" s="30"/>
      <c r="F44" s="30" t="n">
        <v>34</v>
      </c>
      <c r="G44" s="30"/>
      <c r="H44" s="30" t="n">
        <v>53</v>
      </c>
      <c r="I44" s="31"/>
    </row>
    <row r="45" customFormat="false" ht="5.4" hidden="false" customHeight="true" outlineLevel="0" collapsed="false">
      <c r="A45" s="28"/>
      <c r="B45" s="53"/>
      <c r="C45" s="30"/>
      <c r="D45" s="30"/>
      <c r="E45" s="30"/>
      <c r="F45" s="30"/>
      <c r="G45" s="30"/>
      <c r="H45" s="30"/>
      <c r="I45" s="31"/>
    </row>
    <row r="46" customFormat="false" ht="13.2" hidden="false" customHeight="true" outlineLevel="0" collapsed="false">
      <c r="A46" s="28"/>
      <c r="B46" s="29" t="s">
        <v>137</v>
      </c>
      <c r="C46" s="119" t="s">
        <v>116</v>
      </c>
      <c r="D46" s="120" t="s">
        <v>117</v>
      </c>
      <c r="E46" s="120"/>
      <c r="F46" s="120" t="s">
        <v>118</v>
      </c>
      <c r="G46" s="120"/>
      <c r="H46" s="121" t="s">
        <v>119</v>
      </c>
      <c r="I46" s="121" t="s">
        <v>120</v>
      </c>
    </row>
    <row r="47" customFormat="false" ht="15.6" hidden="false" customHeight="false" outlineLevel="0" collapsed="false">
      <c r="A47" s="33"/>
      <c r="B47" s="34" t="s">
        <v>100</v>
      </c>
      <c r="C47" s="56"/>
      <c r="D47" s="57"/>
      <c r="E47" s="57"/>
      <c r="F47" s="57"/>
      <c r="G47" s="57"/>
      <c r="H47" s="58"/>
      <c r="I47" s="58"/>
    </row>
    <row r="48" customFormat="false" ht="15.6" hidden="false" customHeight="true" outlineLevel="0" collapsed="false">
      <c r="A48" s="33" t="s">
        <v>199</v>
      </c>
      <c r="B48" s="38" t="s">
        <v>200</v>
      </c>
      <c r="C48" s="35" t="str">
        <f aca="false">"100"</f>
        <v>100</v>
      </c>
      <c r="D48" s="35" t="n">
        <v>11.9</v>
      </c>
      <c r="E48" s="35" t="n">
        <v>0</v>
      </c>
      <c r="F48" s="36" t="n">
        <v>5.7</v>
      </c>
      <c r="G48" s="35" t="n">
        <v>4.63</v>
      </c>
      <c r="H48" s="35" t="n">
        <v>2.95</v>
      </c>
      <c r="I48" s="36" t="n">
        <v>117.814251565</v>
      </c>
      <c r="J48" s="85" t="n">
        <v>0.93</v>
      </c>
      <c r="K48" s="86" t="n">
        <v>3.14</v>
      </c>
      <c r="L48" s="86" t="n">
        <v>0</v>
      </c>
      <c r="M48" s="86" t="n">
        <v>0</v>
      </c>
      <c r="N48" s="86" t="n">
        <v>1.66</v>
      </c>
      <c r="O48" s="86" t="n">
        <v>1.09</v>
      </c>
      <c r="P48" s="86" t="n">
        <v>0.2</v>
      </c>
      <c r="Q48" s="86" t="n">
        <v>0</v>
      </c>
      <c r="R48" s="86" t="n">
        <v>0</v>
      </c>
      <c r="S48" s="86" t="n">
        <v>0.24</v>
      </c>
      <c r="T48" s="86" t="n">
        <v>1.56</v>
      </c>
      <c r="U48" s="86" t="n">
        <v>236.94</v>
      </c>
      <c r="V48" s="86" t="n">
        <v>241.36</v>
      </c>
      <c r="W48" s="86" t="n">
        <v>8.83</v>
      </c>
      <c r="X48" s="86" t="n">
        <v>56.54</v>
      </c>
      <c r="Y48" s="86" t="n">
        <v>111.33</v>
      </c>
      <c r="Z48" s="86" t="n">
        <v>1.05</v>
      </c>
      <c r="AA48" s="86" t="n">
        <v>3.73</v>
      </c>
      <c r="AB48" s="86" t="n">
        <v>261.12</v>
      </c>
      <c r="AC48" s="86" t="n">
        <v>85</v>
      </c>
      <c r="AD48" s="86" t="n">
        <v>2.14</v>
      </c>
      <c r="AE48" s="86" t="n">
        <v>0.04</v>
      </c>
      <c r="AF48" s="86" t="n">
        <v>0.04</v>
      </c>
      <c r="AG48" s="86" t="n">
        <v>4.31</v>
      </c>
      <c r="AH48" s="86" t="n">
        <v>0.24</v>
      </c>
      <c r="AI48" s="86" t="n">
        <v>0.22</v>
      </c>
      <c r="AJ48" s="87" t="n">
        <v>0</v>
      </c>
      <c r="AK48" s="87" t="n">
        <v>8.9</v>
      </c>
      <c r="AL48" s="87" t="n">
        <v>8.02</v>
      </c>
      <c r="AM48" s="87" t="n">
        <v>14.49</v>
      </c>
      <c r="AN48" s="87" t="n">
        <v>5.1</v>
      </c>
      <c r="AO48" s="87" t="n">
        <v>2.77</v>
      </c>
      <c r="AP48" s="87" t="n">
        <v>5.96</v>
      </c>
      <c r="AQ48" s="87" t="n">
        <v>1.86</v>
      </c>
      <c r="AR48" s="87" t="n">
        <v>9.08</v>
      </c>
      <c r="AS48" s="87" t="n">
        <v>6.68</v>
      </c>
      <c r="AT48" s="87" t="n">
        <v>7.67</v>
      </c>
      <c r="AU48" s="87" t="n">
        <v>9.01</v>
      </c>
      <c r="AV48" s="87" t="n">
        <v>3.67</v>
      </c>
      <c r="AW48" s="87" t="n">
        <v>6.54</v>
      </c>
      <c r="AX48" s="87" t="n">
        <v>57.02</v>
      </c>
      <c r="AY48" s="87" t="n">
        <v>0</v>
      </c>
      <c r="AZ48" s="87" t="n">
        <v>16.86</v>
      </c>
      <c r="BA48" s="87" t="n">
        <v>9.13</v>
      </c>
      <c r="BB48" s="87" t="n">
        <v>4.6</v>
      </c>
      <c r="BC48" s="87" t="n">
        <v>3.62</v>
      </c>
      <c r="BD48" s="87" t="n">
        <v>0</v>
      </c>
      <c r="BE48" s="87" t="n">
        <v>0</v>
      </c>
      <c r="BF48" s="87" t="n">
        <v>0</v>
      </c>
      <c r="BG48" s="87" t="n">
        <v>0</v>
      </c>
      <c r="BH48" s="87" t="n">
        <v>0</v>
      </c>
      <c r="BI48" s="87" t="n">
        <v>0</v>
      </c>
      <c r="BJ48" s="87" t="n">
        <v>0</v>
      </c>
      <c r="BK48" s="87" t="n">
        <v>0.22</v>
      </c>
      <c r="BL48" s="87" t="n">
        <v>0</v>
      </c>
      <c r="BM48" s="87" t="n">
        <v>0.14</v>
      </c>
      <c r="BN48" s="87" t="n">
        <v>0.01</v>
      </c>
      <c r="BO48" s="87" t="n">
        <v>0.02</v>
      </c>
      <c r="BP48" s="87" t="n">
        <v>0</v>
      </c>
      <c r="BQ48" s="87" t="n">
        <v>0</v>
      </c>
      <c r="BR48" s="87" t="n">
        <v>0</v>
      </c>
      <c r="BS48" s="87" t="n">
        <v>0.84</v>
      </c>
      <c r="BT48" s="87" t="n">
        <v>0</v>
      </c>
      <c r="BU48" s="87" t="n">
        <v>0</v>
      </c>
      <c r="BV48" s="87" t="n">
        <v>2.72</v>
      </c>
      <c r="BW48" s="87" t="n">
        <v>0</v>
      </c>
      <c r="BX48" s="87" t="n">
        <v>0</v>
      </c>
      <c r="BY48" s="87" t="n">
        <v>0</v>
      </c>
      <c r="BZ48" s="87" t="n">
        <v>0</v>
      </c>
      <c r="CA48" s="87" t="n">
        <v>0</v>
      </c>
      <c r="CB48" s="87" t="n">
        <v>124.16</v>
      </c>
      <c r="CC48" s="88"/>
      <c r="CD48" s="88"/>
      <c r="CE48" s="87" t="n">
        <v>47.25</v>
      </c>
      <c r="CF48" s="87"/>
      <c r="CG48" s="87" t="n">
        <v>20.21</v>
      </c>
      <c r="CH48" s="87" t="n">
        <v>14.35</v>
      </c>
      <c r="CI48" s="87" t="n">
        <v>15.21</v>
      </c>
      <c r="CJ48" s="87" t="n">
        <v>75.67</v>
      </c>
      <c r="CK48" s="87" t="n">
        <v>24.56</v>
      </c>
      <c r="CL48" s="87" t="n">
        <v>49.67</v>
      </c>
      <c r="CM48" s="87" t="n">
        <v>0.49</v>
      </c>
      <c r="CN48" s="87" t="n">
        <v>16</v>
      </c>
      <c r="CO48" s="87" t="n">
        <v>0.4</v>
      </c>
      <c r="CP48" s="87" t="n">
        <v>0.5</v>
      </c>
      <c r="CQ48" s="87" t="n">
        <v>0.5</v>
      </c>
    </row>
    <row r="49" customFormat="false" ht="15.6" hidden="false" customHeight="true" outlineLevel="0" collapsed="false">
      <c r="A49" s="99" t="s">
        <v>201</v>
      </c>
      <c r="B49" s="38" t="s">
        <v>202</v>
      </c>
      <c r="C49" s="35" t="str">
        <f aca="false">"180"</f>
        <v>180</v>
      </c>
      <c r="D49" s="35" t="n">
        <v>4.19</v>
      </c>
      <c r="E49" s="35" t="n">
        <v>0.03</v>
      </c>
      <c r="F49" s="35" t="n">
        <v>5.11</v>
      </c>
      <c r="G49" s="35" t="n">
        <v>0.63</v>
      </c>
      <c r="H49" s="35" t="n">
        <v>44.15</v>
      </c>
      <c r="I49" s="36" t="n">
        <v>239.910396312</v>
      </c>
      <c r="J49" s="85" t="n">
        <v>3.54</v>
      </c>
      <c r="K49" s="86" t="n">
        <v>0.16</v>
      </c>
      <c r="L49" s="86" t="n">
        <v>0</v>
      </c>
      <c r="M49" s="86" t="n">
        <v>0</v>
      </c>
      <c r="N49" s="86" t="n">
        <v>0.45</v>
      </c>
      <c r="O49" s="86" t="n">
        <v>41.94</v>
      </c>
      <c r="P49" s="86" t="n">
        <v>1.77</v>
      </c>
      <c r="Q49" s="86" t="n">
        <v>0</v>
      </c>
      <c r="R49" s="86" t="n">
        <v>0</v>
      </c>
      <c r="S49" s="86" t="n">
        <v>0</v>
      </c>
      <c r="T49" s="86" t="n">
        <v>1.35</v>
      </c>
      <c r="U49" s="86" t="n">
        <v>356.48</v>
      </c>
      <c r="V49" s="86" t="n">
        <v>61.67</v>
      </c>
      <c r="W49" s="86" t="n">
        <v>8.4</v>
      </c>
      <c r="X49" s="86" t="n">
        <v>27.98</v>
      </c>
      <c r="Y49" s="86" t="n">
        <v>84.39</v>
      </c>
      <c r="Z49" s="86" t="n">
        <v>0.67</v>
      </c>
      <c r="AA49" s="86" t="n">
        <v>22.09</v>
      </c>
      <c r="AB49" s="86" t="n">
        <v>18.97</v>
      </c>
      <c r="AC49" s="86" t="n">
        <v>43.03</v>
      </c>
      <c r="AD49" s="86" t="n">
        <v>0.32</v>
      </c>
      <c r="AE49" s="86" t="n">
        <v>0.04</v>
      </c>
      <c r="AF49" s="86" t="n">
        <v>0.03</v>
      </c>
      <c r="AG49" s="86" t="n">
        <v>0.82</v>
      </c>
      <c r="AH49" s="86" t="n">
        <v>2.1</v>
      </c>
      <c r="AI49" s="86" t="n">
        <v>0.14</v>
      </c>
      <c r="AJ49" s="87" t="n">
        <v>0</v>
      </c>
      <c r="AK49" s="87" t="n">
        <v>250.25</v>
      </c>
      <c r="AL49" s="87" t="n">
        <v>196.89</v>
      </c>
      <c r="AM49" s="87" t="n">
        <v>369.92</v>
      </c>
      <c r="AN49" s="87" t="n">
        <v>155.61</v>
      </c>
      <c r="AO49" s="87" t="n">
        <v>95.4</v>
      </c>
      <c r="AP49" s="87" t="n">
        <v>143.89</v>
      </c>
      <c r="AQ49" s="87" t="n">
        <v>60.8</v>
      </c>
      <c r="AR49" s="87" t="n">
        <v>220.64</v>
      </c>
      <c r="AS49" s="87" t="n">
        <v>232.25</v>
      </c>
      <c r="AT49" s="87" t="n">
        <v>302.96</v>
      </c>
      <c r="AU49" s="87" t="n">
        <v>321.9</v>
      </c>
      <c r="AV49" s="87" t="n">
        <v>101.96</v>
      </c>
      <c r="AW49" s="87" t="n">
        <v>190.38</v>
      </c>
      <c r="AX49" s="87" t="n">
        <v>715.86</v>
      </c>
      <c r="AY49" s="87" t="n">
        <v>0</v>
      </c>
      <c r="AZ49" s="87" t="n">
        <v>197.19</v>
      </c>
      <c r="BA49" s="87" t="n">
        <v>197.42</v>
      </c>
      <c r="BB49" s="87" t="n">
        <v>173.26</v>
      </c>
      <c r="BC49" s="87" t="n">
        <v>81.48</v>
      </c>
      <c r="BD49" s="87" t="n">
        <v>0.21</v>
      </c>
      <c r="BE49" s="87" t="n">
        <v>0.05</v>
      </c>
      <c r="BF49" s="87" t="n">
        <v>0.04</v>
      </c>
      <c r="BG49" s="87" t="n">
        <v>0.1</v>
      </c>
      <c r="BH49" s="87" t="n">
        <v>0.13</v>
      </c>
      <c r="BI49" s="87" t="n">
        <v>0.44</v>
      </c>
      <c r="BJ49" s="87" t="n">
        <v>0</v>
      </c>
      <c r="BK49" s="87" t="n">
        <v>1.45</v>
      </c>
      <c r="BL49" s="87" t="n">
        <v>0</v>
      </c>
      <c r="BM49" s="87" t="n">
        <v>0.44</v>
      </c>
      <c r="BN49" s="87" t="n">
        <v>0</v>
      </c>
      <c r="BO49" s="87" t="n">
        <v>0</v>
      </c>
      <c r="BP49" s="87" t="n">
        <v>0</v>
      </c>
      <c r="BQ49" s="87" t="n">
        <v>0.05</v>
      </c>
      <c r="BR49" s="87" t="n">
        <v>0.16</v>
      </c>
      <c r="BS49" s="87" t="n">
        <v>1.43</v>
      </c>
      <c r="BT49" s="87" t="n">
        <v>0</v>
      </c>
      <c r="BU49" s="87" t="n">
        <v>0</v>
      </c>
      <c r="BV49" s="87" t="n">
        <v>0.17</v>
      </c>
      <c r="BW49" s="87" t="n">
        <v>0</v>
      </c>
      <c r="BX49" s="87" t="n">
        <v>0</v>
      </c>
      <c r="BY49" s="87" t="n">
        <v>0</v>
      </c>
      <c r="BZ49" s="87" t="n">
        <v>0</v>
      </c>
      <c r="CA49" s="87" t="n">
        <v>0</v>
      </c>
      <c r="CB49" s="87" t="n">
        <v>141.82</v>
      </c>
      <c r="CC49" s="88"/>
      <c r="CD49" s="88"/>
      <c r="CE49" s="87" t="n">
        <v>25.25</v>
      </c>
      <c r="CF49" s="87"/>
      <c r="CG49" s="87" t="n">
        <v>31.21</v>
      </c>
      <c r="CH49" s="87" t="n">
        <v>16.21</v>
      </c>
      <c r="CI49" s="87" t="n">
        <v>23.71</v>
      </c>
      <c r="CJ49" s="87" t="n">
        <v>1897.75</v>
      </c>
      <c r="CK49" s="87" t="n">
        <v>947.5</v>
      </c>
      <c r="CL49" s="87" t="n">
        <v>1422.62</v>
      </c>
      <c r="CM49" s="87" t="n">
        <v>4.52</v>
      </c>
      <c r="CN49" s="87" t="n">
        <v>1.05</v>
      </c>
      <c r="CO49" s="87" t="n">
        <v>2.78</v>
      </c>
      <c r="CP49" s="87" t="n">
        <v>0</v>
      </c>
      <c r="CQ49" s="87" t="n">
        <v>0.9</v>
      </c>
    </row>
    <row r="50" customFormat="false" ht="14.4" hidden="false" customHeight="false" outlineLevel="0" collapsed="false">
      <c r="A50" s="33" t="s">
        <v>134</v>
      </c>
      <c r="B50" s="38" t="s">
        <v>135</v>
      </c>
      <c r="C50" s="35" t="str">
        <f aca="false">"200"</f>
        <v>200</v>
      </c>
      <c r="D50" s="35" t="n">
        <v>0.08</v>
      </c>
      <c r="E50" s="35" t="n">
        <v>0</v>
      </c>
      <c r="F50" s="35" t="n">
        <v>0.02</v>
      </c>
      <c r="G50" s="35" t="n">
        <v>0.02</v>
      </c>
      <c r="H50" s="35" t="n">
        <v>9.84</v>
      </c>
      <c r="I50" s="35" t="n">
        <v>37.802232</v>
      </c>
      <c r="J50" s="40" t="n">
        <v>0</v>
      </c>
      <c r="K50" s="41" t="n">
        <v>0</v>
      </c>
      <c r="L50" s="41" t="n">
        <v>0</v>
      </c>
      <c r="M50" s="41" t="n">
        <v>0</v>
      </c>
      <c r="N50" s="41" t="n">
        <v>9.8</v>
      </c>
      <c r="O50" s="41" t="n">
        <v>0</v>
      </c>
      <c r="P50" s="41" t="n">
        <v>0.04</v>
      </c>
      <c r="Q50" s="41" t="n">
        <v>0</v>
      </c>
      <c r="R50" s="41" t="n">
        <v>0</v>
      </c>
      <c r="S50" s="41" t="n">
        <v>0</v>
      </c>
      <c r="T50" s="41" t="n">
        <v>0.03</v>
      </c>
      <c r="U50" s="41" t="n">
        <v>0.1</v>
      </c>
      <c r="V50" s="41" t="n">
        <v>0.3</v>
      </c>
      <c r="W50" s="41" t="n">
        <v>0.29</v>
      </c>
      <c r="X50" s="41" t="n">
        <v>0</v>
      </c>
      <c r="Y50" s="41" t="n">
        <v>0</v>
      </c>
      <c r="Z50" s="41" t="n">
        <v>0.03</v>
      </c>
      <c r="AA50" s="41" t="n">
        <v>0</v>
      </c>
      <c r="AB50" s="41" t="n">
        <v>0</v>
      </c>
      <c r="AC50" s="41" t="n">
        <v>0</v>
      </c>
      <c r="AD50" s="41" t="n">
        <v>0</v>
      </c>
      <c r="AE50" s="41" t="n">
        <v>0</v>
      </c>
      <c r="AF50" s="41" t="n">
        <v>0</v>
      </c>
      <c r="AG50" s="41" t="n">
        <v>0</v>
      </c>
      <c r="AH50" s="41" t="n">
        <v>0</v>
      </c>
      <c r="AI50" s="41" t="n">
        <v>0</v>
      </c>
      <c r="AJ50" s="42" t="n">
        <v>0</v>
      </c>
      <c r="AK50" s="42" t="n">
        <v>0</v>
      </c>
      <c r="AL50" s="42" t="n">
        <v>0</v>
      </c>
      <c r="AM50" s="42" t="n">
        <v>0</v>
      </c>
      <c r="AN50" s="42" t="n">
        <v>0</v>
      </c>
      <c r="AO50" s="42" t="n">
        <v>0</v>
      </c>
      <c r="AP50" s="42" t="n">
        <v>0</v>
      </c>
      <c r="AQ50" s="42" t="n">
        <v>0</v>
      </c>
      <c r="AR50" s="42" t="n">
        <v>0</v>
      </c>
      <c r="AS50" s="42" t="n">
        <v>0</v>
      </c>
      <c r="AT50" s="42" t="n">
        <v>0</v>
      </c>
      <c r="AU50" s="42" t="n">
        <v>0</v>
      </c>
      <c r="AV50" s="42" t="n">
        <v>0</v>
      </c>
      <c r="AW50" s="42" t="n">
        <v>0</v>
      </c>
      <c r="AX50" s="42" t="n">
        <v>0</v>
      </c>
      <c r="AY50" s="42" t="n">
        <v>0</v>
      </c>
      <c r="AZ50" s="42" t="n">
        <v>0</v>
      </c>
      <c r="BA50" s="42" t="n">
        <v>0</v>
      </c>
      <c r="BB50" s="42" t="n">
        <v>0</v>
      </c>
      <c r="BC50" s="42" t="n">
        <v>0</v>
      </c>
      <c r="BD50" s="42" t="n">
        <v>0</v>
      </c>
      <c r="BE50" s="42" t="n">
        <v>0</v>
      </c>
      <c r="BF50" s="42" t="n">
        <v>0</v>
      </c>
      <c r="BG50" s="42" t="n">
        <v>0</v>
      </c>
      <c r="BH50" s="42" t="n">
        <v>0</v>
      </c>
      <c r="BI50" s="42" t="n">
        <v>0</v>
      </c>
      <c r="BJ50" s="42" t="n">
        <v>0</v>
      </c>
      <c r="BK50" s="42" t="n">
        <v>0</v>
      </c>
      <c r="BL50" s="42" t="n">
        <v>0</v>
      </c>
      <c r="BM50" s="42" t="n">
        <v>0</v>
      </c>
      <c r="BN50" s="42" t="n">
        <v>0</v>
      </c>
      <c r="BO50" s="42" t="n">
        <v>0</v>
      </c>
      <c r="BP50" s="42" t="n">
        <v>0</v>
      </c>
      <c r="BQ50" s="42" t="n">
        <v>0</v>
      </c>
      <c r="BR50" s="42" t="n">
        <v>0</v>
      </c>
      <c r="BS50" s="42" t="n">
        <v>0</v>
      </c>
      <c r="BT50" s="42" t="n">
        <v>0</v>
      </c>
      <c r="BU50" s="42" t="n">
        <v>0</v>
      </c>
      <c r="BV50" s="42" t="n">
        <v>0</v>
      </c>
      <c r="BW50" s="42" t="n">
        <v>0</v>
      </c>
      <c r="BX50" s="42" t="n">
        <v>0</v>
      </c>
      <c r="BY50" s="42" t="n">
        <v>0</v>
      </c>
      <c r="BZ50" s="42" t="n">
        <v>0</v>
      </c>
      <c r="CA50" s="42" t="n">
        <v>0</v>
      </c>
      <c r="CB50" s="42" t="n">
        <v>200.04</v>
      </c>
      <c r="CC50" s="43"/>
      <c r="CD50" s="43"/>
      <c r="CE50" s="42" t="n">
        <v>0</v>
      </c>
      <c r="CF50" s="42"/>
      <c r="CG50" s="42" t="n">
        <v>4.21</v>
      </c>
      <c r="CH50" s="42" t="n">
        <v>4.21</v>
      </c>
      <c r="CI50" s="42" t="n">
        <v>4.21</v>
      </c>
      <c r="CJ50" s="42" t="n">
        <v>497.96</v>
      </c>
      <c r="CK50" s="42" t="n">
        <v>192.28</v>
      </c>
      <c r="CL50" s="42" t="n">
        <v>345.12</v>
      </c>
      <c r="CM50" s="42" t="n">
        <v>44.51</v>
      </c>
      <c r="CN50" s="42" t="n">
        <v>26.48</v>
      </c>
      <c r="CO50" s="42" t="n">
        <v>35.49</v>
      </c>
      <c r="CP50" s="42" t="n">
        <v>10</v>
      </c>
      <c r="CQ50" s="42" t="n">
        <v>0</v>
      </c>
    </row>
    <row r="51" customFormat="false" ht="15.6" hidden="false" customHeight="false" outlineLevel="0" collapsed="false">
      <c r="A51" s="33" t="str">
        <f aca="false">""</f>
        <v/>
      </c>
      <c r="B51" s="38" t="s">
        <v>130</v>
      </c>
      <c r="C51" s="35" t="n">
        <v>25</v>
      </c>
      <c r="D51" s="35" t="n">
        <v>2.25</v>
      </c>
      <c r="E51" s="35" t="n">
        <v>0</v>
      </c>
      <c r="F51" s="35" t="n">
        <v>0.75</v>
      </c>
      <c r="G51" s="35" t="n">
        <v>0</v>
      </c>
      <c r="H51" s="35" t="n">
        <v>13.45</v>
      </c>
      <c r="I51" s="36" t="n">
        <v>66.9</v>
      </c>
      <c r="J51" s="85" t="n">
        <v>0</v>
      </c>
      <c r="K51" s="86" t="n">
        <v>0</v>
      </c>
      <c r="L51" s="86" t="n">
        <v>0</v>
      </c>
      <c r="M51" s="86" t="n">
        <v>0</v>
      </c>
      <c r="N51" s="86" t="n">
        <v>1.8</v>
      </c>
      <c r="O51" s="86" t="n">
        <v>21.35</v>
      </c>
      <c r="P51" s="86" t="n">
        <v>3.75</v>
      </c>
      <c r="Q51" s="86" t="n">
        <v>0</v>
      </c>
      <c r="R51" s="86" t="n">
        <v>0</v>
      </c>
      <c r="S51" s="86" t="n">
        <v>0.15</v>
      </c>
      <c r="T51" s="86" t="n">
        <v>0.9</v>
      </c>
      <c r="U51" s="86" t="n">
        <v>171.5</v>
      </c>
      <c r="V51" s="86" t="n">
        <v>112.5</v>
      </c>
      <c r="W51" s="86" t="n">
        <v>17</v>
      </c>
      <c r="X51" s="86" t="n">
        <v>31.5</v>
      </c>
      <c r="Y51" s="86" t="n">
        <v>86</v>
      </c>
      <c r="Z51" s="86" t="n">
        <v>1.4</v>
      </c>
      <c r="AA51" s="86" t="n">
        <v>4.5</v>
      </c>
      <c r="AB51" s="86" t="n">
        <v>0</v>
      </c>
      <c r="AC51" s="86" t="n">
        <v>4.5</v>
      </c>
      <c r="AD51" s="86" t="n">
        <v>0.85</v>
      </c>
      <c r="AE51" s="86" t="n">
        <v>0.08</v>
      </c>
      <c r="AF51" s="86" t="n">
        <v>0.03</v>
      </c>
      <c r="AG51" s="86" t="n">
        <v>2.35</v>
      </c>
      <c r="AH51" s="86" t="n">
        <v>2.35</v>
      </c>
      <c r="AI51" s="86" t="n">
        <v>0</v>
      </c>
      <c r="AJ51" s="87" t="n">
        <v>0</v>
      </c>
      <c r="AK51" s="87" t="n">
        <v>0</v>
      </c>
      <c r="AL51" s="87" t="n">
        <v>0</v>
      </c>
      <c r="AM51" s="87" t="n">
        <v>0</v>
      </c>
      <c r="AN51" s="87" t="n">
        <v>0</v>
      </c>
      <c r="AO51" s="87" t="n">
        <v>0</v>
      </c>
      <c r="AP51" s="87" t="n">
        <v>0</v>
      </c>
      <c r="AQ51" s="87" t="n">
        <v>0</v>
      </c>
      <c r="AR51" s="87" t="n">
        <v>0</v>
      </c>
      <c r="AS51" s="87" t="n">
        <v>0</v>
      </c>
      <c r="AT51" s="87" t="n">
        <v>0</v>
      </c>
      <c r="AU51" s="87" t="n">
        <v>0</v>
      </c>
      <c r="AV51" s="87" t="n">
        <v>0</v>
      </c>
      <c r="AW51" s="87" t="n">
        <v>0</v>
      </c>
      <c r="AX51" s="87" t="n">
        <v>0</v>
      </c>
      <c r="AY51" s="87" t="n">
        <v>0</v>
      </c>
      <c r="AZ51" s="87" t="n">
        <v>0</v>
      </c>
      <c r="BA51" s="87" t="n">
        <v>0</v>
      </c>
      <c r="BB51" s="87" t="n">
        <v>0</v>
      </c>
      <c r="BC51" s="87" t="n">
        <v>0</v>
      </c>
      <c r="BD51" s="87" t="n">
        <v>0</v>
      </c>
      <c r="BE51" s="87" t="n">
        <v>0</v>
      </c>
      <c r="BF51" s="87" t="n">
        <v>0</v>
      </c>
      <c r="BG51" s="87" t="n">
        <v>0</v>
      </c>
      <c r="BH51" s="87" t="n">
        <v>0</v>
      </c>
      <c r="BI51" s="87" t="n">
        <v>0</v>
      </c>
      <c r="BJ51" s="87" t="n">
        <v>0</v>
      </c>
      <c r="BK51" s="87" t="n">
        <v>0</v>
      </c>
      <c r="BL51" s="87" t="n">
        <v>0</v>
      </c>
      <c r="BM51" s="87" t="n">
        <v>0</v>
      </c>
      <c r="BN51" s="87" t="n">
        <v>0</v>
      </c>
      <c r="BO51" s="87" t="n">
        <v>0</v>
      </c>
      <c r="BP51" s="87" t="n">
        <v>0</v>
      </c>
      <c r="BQ51" s="87" t="n">
        <v>0</v>
      </c>
      <c r="BR51" s="87" t="n">
        <v>0</v>
      </c>
      <c r="BS51" s="87" t="n">
        <v>0</v>
      </c>
      <c r="BT51" s="87" t="n">
        <v>0</v>
      </c>
      <c r="BU51" s="87" t="n">
        <v>0</v>
      </c>
      <c r="BV51" s="87" t="n">
        <v>0</v>
      </c>
      <c r="BW51" s="87" t="n">
        <v>0</v>
      </c>
      <c r="BX51" s="87" t="n">
        <v>0</v>
      </c>
      <c r="BY51" s="87" t="n">
        <v>0</v>
      </c>
      <c r="BZ51" s="87" t="n">
        <v>0</v>
      </c>
      <c r="CA51" s="87" t="n">
        <v>0</v>
      </c>
      <c r="CB51" s="87" t="n">
        <v>16.65</v>
      </c>
      <c r="CC51" s="88"/>
      <c r="CD51" s="88"/>
      <c r="CE51" s="87" t="n">
        <v>4.5</v>
      </c>
      <c r="CF51" s="87"/>
      <c r="CG51" s="87" t="n">
        <v>0</v>
      </c>
      <c r="CH51" s="87" t="n">
        <v>0</v>
      </c>
      <c r="CI51" s="87" t="n">
        <v>0</v>
      </c>
      <c r="CJ51" s="87" t="n">
        <v>0</v>
      </c>
      <c r="CK51" s="87" t="n">
        <v>0</v>
      </c>
      <c r="CL51" s="87" t="n">
        <v>0</v>
      </c>
      <c r="CM51" s="87" t="n">
        <v>0</v>
      </c>
      <c r="CN51" s="87" t="n">
        <v>0</v>
      </c>
      <c r="CO51" s="87" t="n">
        <v>0</v>
      </c>
      <c r="CP51" s="87" t="n">
        <v>0</v>
      </c>
      <c r="CQ51" s="87" t="n">
        <v>0</v>
      </c>
    </row>
    <row r="52" customFormat="false" ht="15.6" hidden="false" customHeight="false" outlineLevel="0" collapsed="false">
      <c r="A52" s="33"/>
      <c r="B52" s="38" t="s">
        <v>205</v>
      </c>
      <c r="C52" s="35" t="str">
        <f aca="false">"50"</f>
        <v>50</v>
      </c>
      <c r="D52" s="35" t="n">
        <v>4.41</v>
      </c>
      <c r="E52" s="35" t="n">
        <v>0.88</v>
      </c>
      <c r="F52" s="35" t="n">
        <v>6.45</v>
      </c>
      <c r="G52" s="35" t="n">
        <v>4.25</v>
      </c>
      <c r="H52" s="35" t="n">
        <v>24.59</v>
      </c>
      <c r="I52" s="36" t="n">
        <v>173.578553076923</v>
      </c>
      <c r="J52" s="81" t="n">
        <v>2.26</v>
      </c>
      <c r="K52" s="82" t="n">
        <v>2.5</v>
      </c>
      <c r="L52" s="82" t="n">
        <v>0</v>
      </c>
      <c r="M52" s="82" t="n">
        <v>0</v>
      </c>
      <c r="N52" s="82" t="n">
        <v>4.1</v>
      </c>
      <c r="O52" s="82" t="n">
        <v>19.49</v>
      </c>
      <c r="P52" s="82" t="n">
        <v>1</v>
      </c>
      <c r="Q52" s="82" t="n">
        <v>0</v>
      </c>
      <c r="R52" s="82" t="n">
        <v>0</v>
      </c>
      <c r="S52" s="82" t="n">
        <v>0.13</v>
      </c>
      <c r="T52" s="82" t="n">
        <v>0.44</v>
      </c>
      <c r="U52" s="82" t="n">
        <v>47.34</v>
      </c>
      <c r="V52" s="82" t="n">
        <v>70.53</v>
      </c>
      <c r="W52" s="82" t="n">
        <v>31.05</v>
      </c>
      <c r="X52" s="82" t="n">
        <v>7.54</v>
      </c>
      <c r="Y52" s="82" t="n">
        <v>47.39</v>
      </c>
      <c r="Z52" s="82" t="n">
        <v>0.45</v>
      </c>
      <c r="AA52" s="82" t="n">
        <v>15.37</v>
      </c>
      <c r="AB52" s="82" t="n">
        <v>7.32</v>
      </c>
      <c r="AC52" s="82" t="n">
        <v>27.23</v>
      </c>
      <c r="AD52" s="82" t="n">
        <v>2.24</v>
      </c>
      <c r="AE52" s="82" t="n">
        <v>0.05</v>
      </c>
      <c r="AF52" s="82" t="n">
        <v>0.05</v>
      </c>
      <c r="AG52" s="82" t="n">
        <v>0.34</v>
      </c>
      <c r="AH52" s="82" t="n">
        <v>1.3</v>
      </c>
      <c r="AI52" s="82" t="n">
        <v>0.09</v>
      </c>
      <c r="AJ52" s="80" t="n">
        <v>0</v>
      </c>
      <c r="AK52" s="80" t="n">
        <v>338.28</v>
      </c>
      <c r="AL52" s="80" t="n">
        <v>282</v>
      </c>
      <c r="AM52" s="80" t="n">
        <v>551.76</v>
      </c>
      <c r="AN52" s="80" t="n">
        <v>378.2</v>
      </c>
      <c r="AO52" s="80" t="n">
        <v>143.85</v>
      </c>
      <c r="AP52" s="80" t="n">
        <v>254.38</v>
      </c>
      <c r="AQ52" s="80" t="n">
        <v>74.83</v>
      </c>
      <c r="AR52" s="80" t="n">
        <v>304.86</v>
      </c>
      <c r="AS52" s="80" t="n">
        <v>293.45</v>
      </c>
      <c r="AT52" s="80" t="n">
        <v>305.8</v>
      </c>
      <c r="AU52" s="80" t="n">
        <v>425.46</v>
      </c>
      <c r="AV52" s="80" t="n">
        <v>178.15</v>
      </c>
      <c r="AW52" s="80" t="n">
        <v>265.51</v>
      </c>
      <c r="AX52" s="80" t="n">
        <v>1466.99</v>
      </c>
      <c r="AY52" s="80" t="n">
        <v>2.94</v>
      </c>
      <c r="AZ52" s="80" t="n">
        <v>429.46</v>
      </c>
      <c r="BA52" s="80" t="n">
        <v>309</v>
      </c>
      <c r="BB52" s="80" t="n">
        <v>213.98</v>
      </c>
      <c r="BC52" s="80" t="n">
        <v>115.53</v>
      </c>
      <c r="BD52" s="80" t="n">
        <v>0</v>
      </c>
      <c r="BE52" s="80" t="n">
        <v>0</v>
      </c>
      <c r="BF52" s="80" t="n">
        <v>0</v>
      </c>
      <c r="BG52" s="80" t="n">
        <v>0</v>
      </c>
      <c r="BH52" s="80" t="n">
        <v>0</v>
      </c>
      <c r="BI52" s="80" t="n">
        <v>0</v>
      </c>
      <c r="BJ52" s="80" t="n">
        <v>0</v>
      </c>
      <c r="BK52" s="80" t="n">
        <v>0.25</v>
      </c>
      <c r="BL52" s="80" t="n">
        <v>0</v>
      </c>
      <c r="BM52" s="80" t="n">
        <v>0.14</v>
      </c>
      <c r="BN52" s="80" t="n">
        <v>0.01</v>
      </c>
      <c r="BO52" s="80" t="n">
        <v>0.02</v>
      </c>
      <c r="BP52" s="80" t="n">
        <v>0</v>
      </c>
      <c r="BQ52" s="80" t="n">
        <v>0</v>
      </c>
      <c r="BR52" s="80" t="n">
        <v>0</v>
      </c>
      <c r="BS52" s="80" t="n">
        <v>0.83</v>
      </c>
      <c r="BT52" s="80" t="n">
        <v>0</v>
      </c>
      <c r="BU52" s="80" t="n">
        <v>0</v>
      </c>
      <c r="BV52" s="80" t="n">
        <v>2.42</v>
      </c>
      <c r="BW52" s="80" t="n">
        <v>0.02</v>
      </c>
      <c r="BX52" s="80" t="n">
        <v>0</v>
      </c>
      <c r="BY52" s="80" t="n">
        <v>0</v>
      </c>
      <c r="BZ52" s="80" t="n">
        <v>0</v>
      </c>
      <c r="CA52" s="80" t="n">
        <v>0</v>
      </c>
      <c r="CB52" s="80" t="n">
        <v>29.38</v>
      </c>
      <c r="CC52" s="83"/>
      <c r="CD52" s="83"/>
      <c r="CE52" s="80" t="n">
        <v>16.59</v>
      </c>
      <c r="CF52" s="80"/>
      <c r="CG52" s="80" t="n">
        <v>8.59</v>
      </c>
      <c r="CH52" s="80" t="n">
        <v>5.24</v>
      </c>
      <c r="CI52" s="80" t="n">
        <v>6.91</v>
      </c>
      <c r="CJ52" s="80" t="n">
        <v>1132.48</v>
      </c>
      <c r="CK52" s="80" t="n">
        <v>442.43</v>
      </c>
      <c r="CL52" s="80" t="n">
        <v>787.46</v>
      </c>
      <c r="CM52" s="80" t="n">
        <v>8.04</v>
      </c>
      <c r="CN52" s="80" t="n">
        <v>4.03</v>
      </c>
      <c r="CO52" s="80" t="n">
        <v>6.45</v>
      </c>
      <c r="CP52" s="80" t="n">
        <v>3.08</v>
      </c>
      <c r="CQ52" s="80" t="n">
        <v>0.08</v>
      </c>
    </row>
    <row r="53" customFormat="false" ht="14.4" hidden="false" customHeight="false" outlineLevel="0" collapsed="false">
      <c r="A53" s="47"/>
      <c r="B53" s="48" t="s">
        <v>111</v>
      </c>
      <c r="C53" s="49"/>
      <c r="D53" s="49" t="n">
        <f aca="false">SUM(D48:D52)</f>
        <v>22.83</v>
      </c>
      <c r="E53" s="49" t="n">
        <f aca="false">SUM(E48:E52)</f>
        <v>0.91</v>
      </c>
      <c r="F53" s="50" t="n">
        <f aca="false">SUM(F48:F52)</f>
        <v>18.03</v>
      </c>
      <c r="G53" s="49" t="n">
        <f aca="false">SUM(G48:G52)</f>
        <v>9.53</v>
      </c>
      <c r="H53" s="49" t="n">
        <f aca="false">SUM(H48:H52)</f>
        <v>94.98</v>
      </c>
      <c r="I53" s="50" t="n">
        <f aca="false">SUM(I48:I52)</f>
        <v>636.005432953923</v>
      </c>
      <c r="J53" s="59" t="n">
        <f aca="false">SUM(J48:J52)</f>
        <v>6.73</v>
      </c>
      <c r="K53" s="60" t="n">
        <f aca="false">SUM(K48:K52)</f>
        <v>5.8</v>
      </c>
      <c r="L53" s="60" t="n">
        <f aca="false">SUM(L48:L52)</f>
        <v>0</v>
      </c>
      <c r="M53" s="60" t="n">
        <f aca="false">SUM(M48:M52)</f>
        <v>0</v>
      </c>
      <c r="N53" s="60" t="n">
        <f aca="false">SUM(N48:N52)</f>
        <v>17.81</v>
      </c>
      <c r="O53" s="60" t="n">
        <f aca="false">SUM(O48:O52)</f>
        <v>83.87</v>
      </c>
      <c r="P53" s="60" t="n">
        <f aca="false">SUM(P48:P52)</f>
        <v>6.76</v>
      </c>
      <c r="Q53" s="60" t="n">
        <f aca="false">SUM(Q48:Q52)</f>
        <v>0</v>
      </c>
      <c r="R53" s="60" t="n">
        <f aca="false">SUM(R48:R52)</f>
        <v>0</v>
      </c>
      <c r="S53" s="60" t="n">
        <f aca="false">SUM(S48:S52)</f>
        <v>0.52</v>
      </c>
      <c r="T53" s="60" t="n">
        <f aca="false">SUM(T48:T52)</f>
        <v>4.28</v>
      </c>
      <c r="U53" s="60" t="n">
        <f aca="false">SUM(U48:U52)</f>
        <v>812.36</v>
      </c>
      <c r="V53" s="60" t="n">
        <f aca="false">SUM(V48:V52)</f>
        <v>486.36</v>
      </c>
      <c r="W53" s="60" t="n">
        <f aca="false">SUM(W48:W52)</f>
        <v>65.57</v>
      </c>
      <c r="X53" s="60" t="n">
        <f aca="false">SUM(X48:X52)</f>
        <v>123.56</v>
      </c>
      <c r="Y53" s="60" t="n">
        <f aca="false">SUM(Y48:Y52)</f>
        <v>329.11</v>
      </c>
      <c r="Z53" s="60" t="n">
        <f aca="false">SUM(Z48:Z52)</f>
        <v>3.6</v>
      </c>
      <c r="AA53" s="60" t="n">
        <f aca="false">SUM(AA48:AA52)</f>
        <v>45.69</v>
      </c>
      <c r="AB53" s="60" t="n">
        <f aca="false">SUM(AB48:AB52)</f>
        <v>287.41</v>
      </c>
      <c r="AC53" s="60" t="n">
        <f aca="false">SUM(AC48:AC52)</f>
        <v>159.76</v>
      </c>
      <c r="AD53" s="60" t="n">
        <f aca="false">SUM(AD48:AD52)</f>
        <v>5.55</v>
      </c>
      <c r="AE53" s="60" t="n">
        <f aca="false">SUM(AE48:AE52)</f>
        <v>0.21</v>
      </c>
      <c r="AF53" s="60" t="n">
        <f aca="false">SUM(AF48:AF52)</f>
        <v>0.15</v>
      </c>
      <c r="AG53" s="60" t="n">
        <f aca="false">SUM(AG48:AG52)</f>
        <v>7.82</v>
      </c>
      <c r="AH53" s="60" t="n">
        <f aca="false">SUM(AH48:AH52)</f>
        <v>5.99</v>
      </c>
      <c r="AI53" s="60" t="n">
        <f aca="false">SUM(AI48:AI52)</f>
        <v>0.45</v>
      </c>
      <c r="AJ53" s="60" t="n">
        <f aca="false">SUM(AJ48:AJ52)</f>
        <v>0</v>
      </c>
      <c r="AK53" s="60" t="n">
        <f aca="false">SUM(AK48:AK52)</f>
        <v>597.43</v>
      </c>
      <c r="AL53" s="60" t="n">
        <f aca="false">SUM(AL48:AL52)</f>
        <v>486.91</v>
      </c>
      <c r="AM53" s="60" t="n">
        <f aca="false">SUM(AM48:AM52)</f>
        <v>936.17</v>
      </c>
      <c r="AN53" s="60" t="n">
        <f aca="false">SUM(AN48:AN52)</f>
        <v>538.91</v>
      </c>
      <c r="AO53" s="60" t="n">
        <f aca="false">SUM(AO48:AO52)</f>
        <v>242.02</v>
      </c>
      <c r="AP53" s="60" t="n">
        <f aca="false">SUM(AP48:AP52)</f>
        <v>404.23</v>
      </c>
      <c r="AQ53" s="60" t="n">
        <f aca="false">SUM(AQ48:AQ52)</f>
        <v>137.49</v>
      </c>
      <c r="AR53" s="60" t="n">
        <f aca="false">SUM(AR48:AR52)</f>
        <v>534.58</v>
      </c>
      <c r="AS53" s="60" t="n">
        <f aca="false">SUM(AS48:AS52)</f>
        <v>532.38</v>
      </c>
      <c r="AT53" s="60" t="n">
        <f aca="false">SUM(AT48:AT52)</f>
        <v>616.43</v>
      </c>
      <c r="AU53" s="60" t="n">
        <f aca="false">SUM(AU48:AU52)</f>
        <v>756.37</v>
      </c>
      <c r="AV53" s="60" t="n">
        <f aca="false">SUM(AV48:AV52)</f>
        <v>283.78</v>
      </c>
      <c r="AW53" s="60" t="n">
        <f aca="false">SUM(AW48:AW52)</f>
        <v>462.43</v>
      </c>
      <c r="AX53" s="60" t="n">
        <f aca="false">SUM(AX48:AX52)</f>
        <v>2239.87</v>
      </c>
      <c r="AY53" s="60" t="n">
        <f aca="false">SUM(AY48:AY52)</f>
        <v>2.94</v>
      </c>
      <c r="AZ53" s="60" t="n">
        <f aca="false">SUM(AZ48:AZ52)</f>
        <v>643.51</v>
      </c>
      <c r="BA53" s="60" t="n">
        <f aca="false">SUM(BA48:BA52)</f>
        <v>515.55</v>
      </c>
      <c r="BB53" s="60" t="n">
        <f aca="false">SUM(BB48:BB52)</f>
        <v>391.84</v>
      </c>
      <c r="BC53" s="60" t="n">
        <f aca="false">SUM(BC48:BC52)</f>
        <v>200.63</v>
      </c>
      <c r="BD53" s="60" t="n">
        <f aca="false">SUM(BD48:BD52)</f>
        <v>0.21</v>
      </c>
      <c r="BE53" s="60" t="n">
        <f aca="false">SUM(BE48:BE52)</f>
        <v>0.05</v>
      </c>
      <c r="BF53" s="60" t="n">
        <f aca="false">SUM(BF48:BF52)</f>
        <v>0.04</v>
      </c>
      <c r="BG53" s="60" t="n">
        <f aca="false">SUM(BG48:BG52)</f>
        <v>0.1</v>
      </c>
      <c r="BH53" s="60" t="n">
        <f aca="false">SUM(BH48:BH52)</f>
        <v>0.13</v>
      </c>
      <c r="BI53" s="60" t="n">
        <f aca="false">SUM(BI48:BI52)</f>
        <v>0.44</v>
      </c>
      <c r="BJ53" s="60" t="n">
        <f aca="false">SUM(BJ48:BJ52)</f>
        <v>0</v>
      </c>
      <c r="BK53" s="60" t="n">
        <f aca="false">SUM(BK48:BK52)</f>
        <v>1.92</v>
      </c>
      <c r="BL53" s="60" t="n">
        <f aca="false">SUM(BL48:BL52)</f>
        <v>0</v>
      </c>
      <c r="BM53" s="60" t="n">
        <f aca="false">SUM(BM48:BM52)</f>
        <v>0.72</v>
      </c>
      <c r="BN53" s="60" t="n">
        <f aca="false">SUM(BN48:BN52)</f>
        <v>0.02</v>
      </c>
      <c r="BO53" s="60" t="n">
        <f aca="false">SUM(BO48:BO52)</f>
        <v>0.04</v>
      </c>
      <c r="BP53" s="60" t="n">
        <f aca="false">SUM(BP48:BP52)</f>
        <v>0</v>
      </c>
      <c r="BQ53" s="60" t="n">
        <f aca="false">SUM(BQ48:BQ52)</f>
        <v>0.05</v>
      </c>
      <c r="BR53" s="60" t="n">
        <f aca="false">SUM(BR48:BR52)</f>
        <v>0.16</v>
      </c>
      <c r="BS53" s="60" t="n">
        <f aca="false">SUM(BS48:BS52)</f>
        <v>3.1</v>
      </c>
      <c r="BT53" s="60" t="n">
        <f aca="false">SUM(BT48:BT52)</f>
        <v>0</v>
      </c>
      <c r="BU53" s="60" t="n">
        <f aca="false">SUM(BU48:BU52)</f>
        <v>0</v>
      </c>
      <c r="BV53" s="60" t="n">
        <f aca="false">SUM(BV48:BV52)</f>
        <v>5.31</v>
      </c>
      <c r="BW53" s="60" t="n">
        <f aca="false">SUM(BW48:BW52)</f>
        <v>0.02</v>
      </c>
      <c r="BX53" s="60" t="n">
        <f aca="false">SUM(BX48:BX52)</f>
        <v>0</v>
      </c>
      <c r="BY53" s="60" t="n">
        <f aca="false">SUM(BY48:BY52)</f>
        <v>0</v>
      </c>
      <c r="BZ53" s="60" t="n">
        <f aca="false">SUM(BZ48:BZ52)</f>
        <v>0</v>
      </c>
      <c r="CA53" s="60" t="n">
        <f aca="false">SUM(CA48:CA52)</f>
        <v>0</v>
      </c>
      <c r="CB53" s="60" t="n">
        <f aca="false">SUM(CB48:CB52)</f>
        <v>512.05</v>
      </c>
      <c r="CC53" s="60" t="n">
        <f aca="false">SUM(CC48:CC52)</f>
        <v>0</v>
      </c>
      <c r="CD53" s="60" t="n">
        <f aca="false">SUM(CD48:CD52)</f>
        <v>0</v>
      </c>
      <c r="CE53" s="60" t="n">
        <f aca="false">SUM(CE48:CE52)</f>
        <v>93.59</v>
      </c>
      <c r="CF53" s="60" t="n">
        <f aca="false">SUM(CF48:CF52)</f>
        <v>0</v>
      </c>
      <c r="CG53" s="60" t="n">
        <f aca="false">SUM(CG48:CG52)</f>
        <v>64.22</v>
      </c>
      <c r="CH53" s="60" t="n">
        <f aca="false">SUM(CH48:CH52)</f>
        <v>40.01</v>
      </c>
      <c r="CI53" s="60" t="n">
        <f aca="false">SUM(CI48:CI52)</f>
        <v>50.04</v>
      </c>
      <c r="CJ53" s="60" t="n">
        <f aca="false">SUM(CJ48:CJ52)</f>
        <v>3603.86</v>
      </c>
      <c r="CK53" s="60" t="n">
        <f aca="false">SUM(CK48:CK52)</f>
        <v>1606.77</v>
      </c>
      <c r="CL53" s="60" t="n">
        <f aca="false">SUM(CL48:CL52)</f>
        <v>2604.87</v>
      </c>
      <c r="CM53" s="60" t="n">
        <f aca="false">SUM(CM48:CM52)</f>
        <v>57.56</v>
      </c>
      <c r="CN53" s="60" t="n">
        <f aca="false">SUM(CN48:CN52)</f>
        <v>47.56</v>
      </c>
      <c r="CO53" s="60" t="n">
        <f aca="false">SUM(CO48:CO52)</f>
        <v>45.12</v>
      </c>
      <c r="CP53" s="60" t="n">
        <f aca="false">SUM(CP48:CP52)</f>
        <v>13.58</v>
      </c>
      <c r="CQ53" s="60" t="n">
        <f aca="false">SUM(CQ48:CQ52)</f>
        <v>1.48</v>
      </c>
    </row>
    <row r="54" customFormat="false" ht="13.2" hidden="true" customHeight="true" outlineLevel="0" collapsed="false">
      <c r="A54" s="28"/>
      <c r="B54" s="53" t="s">
        <v>244</v>
      </c>
      <c r="C54" s="30"/>
      <c r="D54" s="30" t="n">
        <v>22.5</v>
      </c>
      <c r="E54" s="30" t="n">
        <v>0</v>
      </c>
      <c r="F54" s="30" t="n">
        <v>23</v>
      </c>
      <c r="G54" s="30" t="n">
        <v>0</v>
      </c>
      <c r="H54" s="30" t="n">
        <v>95.75</v>
      </c>
      <c r="I54" s="31" t="n">
        <v>680</v>
      </c>
      <c r="V54" s="69" t="n">
        <v>0</v>
      </c>
      <c r="W54" s="69" t="n">
        <v>0</v>
      </c>
      <c r="X54" s="69" t="n">
        <v>0</v>
      </c>
      <c r="Y54" s="69" t="n">
        <v>0</v>
      </c>
      <c r="Z54" s="69" t="n">
        <v>0</v>
      </c>
      <c r="AA54" s="69" t="n">
        <v>0</v>
      </c>
      <c r="AB54" s="69" t="n">
        <v>0</v>
      </c>
      <c r="AC54" s="69" t="n">
        <v>315</v>
      </c>
      <c r="AD54" s="69" t="n">
        <v>0</v>
      </c>
      <c r="AE54" s="69" t="n">
        <v>0.49</v>
      </c>
      <c r="AF54" s="69" t="n">
        <v>0.56</v>
      </c>
      <c r="AI54" s="69" t="n">
        <v>24.5</v>
      </c>
      <c r="CI54" s="70" t="n">
        <v>0</v>
      </c>
      <c r="CL54" s="70" t="n">
        <v>0</v>
      </c>
      <c r="CO54" s="70" t="n">
        <v>0</v>
      </c>
    </row>
    <row r="55" customFormat="false" ht="13.8" hidden="true" customHeight="true" outlineLevel="0" collapsed="false">
      <c r="A55" s="28"/>
      <c r="B55" s="53" t="s">
        <v>113</v>
      </c>
      <c r="C55" s="30"/>
      <c r="D55" s="30" t="n">
        <f aca="false">D53-D54</f>
        <v>0.329999999999998</v>
      </c>
      <c r="E55" s="30" t="n">
        <f aca="false">E53-E54</f>
        <v>0.91</v>
      </c>
      <c r="F55" s="30" t="n">
        <f aca="false">F53-F54</f>
        <v>-4.97</v>
      </c>
      <c r="G55" s="30" t="n">
        <f aca="false">G53-G54</f>
        <v>9.53</v>
      </c>
      <c r="H55" s="30" t="n">
        <f aca="false">H53-H54</f>
        <v>-0.769999999999996</v>
      </c>
      <c r="I55" s="31" t="n">
        <f aca="false">I53-I54</f>
        <v>-43.994567046077</v>
      </c>
      <c r="V55" s="69" t="n">
        <f aca="false">V53-V54</f>
        <v>486.36</v>
      </c>
      <c r="W55" s="69" t="n">
        <f aca="false">W53-W54</f>
        <v>65.57</v>
      </c>
      <c r="X55" s="69" t="n">
        <f aca="false">X53-X54</f>
        <v>123.56</v>
      </c>
      <c r="Y55" s="69" t="n">
        <f aca="false">Y53-Y54</f>
        <v>329.11</v>
      </c>
      <c r="Z55" s="69" t="n">
        <f aca="false">Z53-Z54</f>
        <v>3.6</v>
      </c>
      <c r="AA55" s="69" t="n">
        <f aca="false">AA53-AA54</f>
        <v>45.69</v>
      </c>
      <c r="AB55" s="69" t="n">
        <f aca="false">AB53-AB54</f>
        <v>287.41</v>
      </c>
      <c r="AC55" s="69" t="n">
        <f aca="false">AC53-AC54</f>
        <v>-155.24</v>
      </c>
      <c r="AD55" s="69" t="n">
        <f aca="false">AD53-AD54</f>
        <v>5.55</v>
      </c>
      <c r="AE55" s="69" t="n">
        <f aca="false">AE53-AE54</f>
        <v>-0.28</v>
      </c>
      <c r="AF55" s="69" t="n">
        <f aca="false">AF53-AF54</f>
        <v>-0.41</v>
      </c>
      <c r="AI55" s="69" t="n">
        <f aca="false">AI53-AI54</f>
        <v>-24.05</v>
      </c>
      <c r="CI55" s="70" t="n">
        <f aca="false">CI53-CI54</f>
        <v>50.04</v>
      </c>
      <c r="CL55" s="70" t="n">
        <f aca="false">CL53-CL54</f>
        <v>2604.87</v>
      </c>
      <c r="CO55" s="70" t="n">
        <f aca="false">CO53-CO54</f>
        <v>45.12</v>
      </c>
    </row>
    <row r="56" customFormat="false" ht="14.4" hidden="true" customHeight="true" outlineLevel="0" collapsed="false">
      <c r="A56" s="28"/>
      <c r="B56" s="53" t="s">
        <v>114</v>
      </c>
      <c r="C56" s="30"/>
      <c r="D56" s="30" t="n">
        <v>16</v>
      </c>
      <c r="E56" s="30"/>
      <c r="F56" s="30" t="n">
        <v>24</v>
      </c>
      <c r="G56" s="30"/>
      <c r="H56" s="30" t="n">
        <v>60</v>
      </c>
      <c r="I56" s="31"/>
    </row>
    <row r="57" customFormat="false" ht="7.2" hidden="false" customHeight="true" outlineLevel="0" collapsed="false">
      <c r="A57" s="28"/>
      <c r="B57" s="53"/>
      <c r="C57" s="30"/>
      <c r="D57" s="30"/>
      <c r="E57" s="30"/>
      <c r="F57" s="30"/>
      <c r="G57" s="30"/>
      <c r="H57" s="30"/>
      <c r="I57" s="31"/>
    </row>
    <row r="58" customFormat="false" ht="13.8" hidden="false" customHeight="true" outlineLevel="0" collapsed="false">
      <c r="A58" s="28"/>
      <c r="B58" s="29" t="s">
        <v>140</v>
      </c>
      <c r="C58" s="119" t="s">
        <v>116</v>
      </c>
      <c r="D58" s="120" t="s">
        <v>117</v>
      </c>
      <c r="E58" s="120"/>
      <c r="F58" s="120" t="s">
        <v>118</v>
      </c>
      <c r="G58" s="120"/>
      <c r="H58" s="121" t="s">
        <v>119</v>
      </c>
      <c r="I58" s="121" t="s">
        <v>120</v>
      </c>
    </row>
    <row r="59" customFormat="false" ht="15.6" hidden="false" customHeight="false" outlineLevel="0" collapsed="false">
      <c r="A59" s="33"/>
      <c r="B59" s="34" t="s">
        <v>100</v>
      </c>
      <c r="C59" s="56"/>
      <c r="D59" s="57"/>
      <c r="E59" s="57"/>
      <c r="F59" s="57"/>
      <c r="G59" s="57"/>
      <c r="H59" s="58"/>
      <c r="I59" s="58"/>
    </row>
    <row r="60" customFormat="false" ht="14.4" hidden="false" customHeight="true" outlineLevel="0" collapsed="false">
      <c r="A60" s="33" t="str">
        <f aca="false">" 245/1"</f>
        <v> 245/1</v>
      </c>
      <c r="B60" s="38" t="s">
        <v>122</v>
      </c>
      <c r="C60" s="35" t="str">
        <f aca="false">"40"</f>
        <v>40</v>
      </c>
      <c r="D60" s="35" t="n">
        <v>2.28</v>
      </c>
      <c r="E60" s="35" t="n">
        <v>0</v>
      </c>
      <c r="F60" s="35" t="n">
        <v>0.36</v>
      </c>
      <c r="G60" s="35" t="n">
        <v>0.41</v>
      </c>
      <c r="H60" s="35" t="n">
        <v>1.92</v>
      </c>
      <c r="I60" s="36" t="n">
        <v>12.328709</v>
      </c>
      <c r="J60" s="85" t="n">
        <v>0.04</v>
      </c>
      <c r="K60" s="86" t="n">
        <v>0.22</v>
      </c>
      <c r="L60" s="86" t="n">
        <v>0</v>
      </c>
      <c r="M60" s="86" t="n">
        <v>0</v>
      </c>
      <c r="N60" s="86" t="n">
        <v>1.29</v>
      </c>
      <c r="O60" s="86" t="n">
        <v>0.11</v>
      </c>
      <c r="P60" s="86" t="n">
        <v>0.52</v>
      </c>
      <c r="Q60" s="86" t="n">
        <v>0</v>
      </c>
      <c r="R60" s="86" t="n">
        <v>0</v>
      </c>
      <c r="S60" s="86" t="n">
        <v>0.32</v>
      </c>
      <c r="T60" s="86" t="n">
        <v>0.49</v>
      </c>
      <c r="U60" s="86" t="n">
        <v>78.76</v>
      </c>
      <c r="V60" s="86" t="n">
        <v>103.08</v>
      </c>
      <c r="W60" s="86" t="n">
        <v>6.23</v>
      </c>
      <c r="X60" s="86" t="n">
        <v>7.2</v>
      </c>
      <c r="Y60" s="86" t="n">
        <v>9.45</v>
      </c>
      <c r="Z60" s="86" t="n">
        <v>0.32</v>
      </c>
      <c r="AA60" s="86" t="n">
        <v>0</v>
      </c>
      <c r="AB60" s="86" t="n">
        <v>268</v>
      </c>
      <c r="AC60" s="86" t="n">
        <v>55.7</v>
      </c>
      <c r="AD60" s="86" t="n">
        <v>0.43</v>
      </c>
      <c r="AE60" s="86" t="n">
        <v>0.02</v>
      </c>
      <c r="AF60" s="86" t="n">
        <v>0.01</v>
      </c>
      <c r="AG60" s="86" t="n">
        <v>0.16</v>
      </c>
      <c r="AH60" s="86" t="n">
        <v>0.28</v>
      </c>
      <c r="AI60" s="86" t="n">
        <v>4.13</v>
      </c>
      <c r="AJ60" s="87" t="n">
        <v>0</v>
      </c>
      <c r="AK60" s="87" t="n">
        <v>9.03</v>
      </c>
      <c r="AL60" s="87" t="n">
        <v>9.78</v>
      </c>
      <c r="AM60" s="87" t="n">
        <v>13.54</v>
      </c>
      <c r="AN60" s="87" t="n">
        <v>15.04</v>
      </c>
      <c r="AO60" s="87" t="n">
        <v>2.63</v>
      </c>
      <c r="AP60" s="87" t="n">
        <v>10.91</v>
      </c>
      <c r="AQ60" s="87" t="n">
        <v>3.01</v>
      </c>
      <c r="AR60" s="87" t="n">
        <v>9.4</v>
      </c>
      <c r="AS60" s="87" t="n">
        <v>10.15</v>
      </c>
      <c r="AT60" s="87" t="n">
        <v>8.65</v>
      </c>
      <c r="AU60" s="87" t="n">
        <v>51.89</v>
      </c>
      <c r="AV60" s="87" t="n">
        <v>6.02</v>
      </c>
      <c r="AW60" s="87" t="n">
        <v>7.52</v>
      </c>
      <c r="AX60" s="87" t="n">
        <v>193.27</v>
      </c>
      <c r="AY60" s="87" t="n">
        <v>0</v>
      </c>
      <c r="AZ60" s="87" t="n">
        <v>7.15</v>
      </c>
      <c r="BA60" s="87" t="n">
        <v>9.78</v>
      </c>
      <c r="BB60" s="87" t="n">
        <v>9.4</v>
      </c>
      <c r="BC60" s="87" t="n">
        <v>1.88</v>
      </c>
      <c r="BD60" s="87" t="n">
        <v>0</v>
      </c>
      <c r="BE60" s="87" t="n">
        <v>0</v>
      </c>
      <c r="BF60" s="87" t="n">
        <v>0</v>
      </c>
      <c r="BG60" s="87" t="n">
        <v>0</v>
      </c>
      <c r="BH60" s="87" t="n">
        <v>0</v>
      </c>
      <c r="BI60" s="87" t="n">
        <v>0</v>
      </c>
      <c r="BJ60" s="87" t="n">
        <v>0</v>
      </c>
      <c r="BK60" s="87" t="n">
        <v>0.02</v>
      </c>
      <c r="BL60" s="87" t="n">
        <v>0</v>
      </c>
      <c r="BM60" s="87" t="n">
        <v>0.01</v>
      </c>
      <c r="BN60" s="87" t="n">
        <v>0</v>
      </c>
      <c r="BO60" s="87" t="n">
        <v>0</v>
      </c>
      <c r="BP60" s="87" t="n">
        <v>0</v>
      </c>
      <c r="BQ60" s="87" t="n">
        <v>0</v>
      </c>
      <c r="BR60" s="87" t="n">
        <v>0</v>
      </c>
      <c r="BS60" s="87" t="n">
        <v>0.1</v>
      </c>
      <c r="BT60" s="87" t="n">
        <v>0</v>
      </c>
      <c r="BU60" s="87" t="n">
        <v>0</v>
      </c>
      <c r="BV60" s="87" t="n">
        <v>0.2</v>
      </c>
      <c r="BW60" s="87" t="n">
        <v>0</v>
      </c>
      <c r="BX60" s="87" t="n">
        <v>0</v>
      </c>
      <c r="BY60" s="87" t="n">
        <v>0</v>
      </c>
      <c r="BZ60" s="87" t="n">
        <v>0</v>
      </c>
      <c r="CA60" s="87" t="n">
        <v>0</v>
      </c>
      <c r="CB60" s="87" t="n">
        <v>37.09</v>
      </c>
      <c r="CC60" s="88"/>
      <c r="CD60" s="88"/>
      <c r="CE60" s="87" t="n">
        <v>44.67</v>
      </c>
      <c r="CF60" s="87"/>
      <c r="CG60" s="87" t="n">
        <v>8.82</v>
      </c>
      <c r="CH60" s="87" t="n">
        <v>4.82</v>
      </c>
      <c r="CI60" s="87" t="n">
        <v>6.82</v>
      </c>
      <c r="CJ60" s="87" t="n">
        <v>340.67</v>
      </c>
      <c r="CK60" s="87" t="n">
        <v>80.67</v>
      </c>
      <c r="CL60" s="87" t="n">
        <v>210.67</v>
      </c>
      <c r="CM60" s="87" t="n">
        <v>0.28</v>
      </c>
      <c r="CN60" s="87" t="n">
        <v>0.1</v>
      </c>
      <c r="CO60" s="87" t="n">
        <v>0.19</v>
      </c>
      <c r="CP60" s="87" t="n">
        <v>0</v>
      </c>
      <c r="CQ60" s="87" t="n">
        <v>0.2</v>
      </c>
    </row>
    <row r="61" customFormat="false" ht="13.8" hidden="false" customHeight="true" outlineLevel="0" collapsed="false">
      <c r="A61" s="33" t="s">
        <v>246</v>
      </c>
      <c r="B61" s="38" t="s">
        <v>209</v>
      </c>
      <c r="C61" s="35" t="str">
        <f aca="false">"100"</f>
        <v>100</v>
      </c>
      <c r="D61" s="35" t="n">
        <v>11.21</v>
      </c>
      <c r="E61" s="35" t="n">
        <v>12.2</v>
      </c>
      <c r="F61" s="35" t="n">
        <v>16.91</v>
      </c>
      <c r="G61" s="35" t="n">
        <v>2.23</v>
      </c>
      <c r="H61" s="35" t="n">
        <v>11.4</v>
      </c>
      <c r="I61" s="36" t="n">
        <v>316.71</v>
      </c>
      <c r="J61" s="85" t="n">
        <v>9.91</v>
      </c>
      <c r="K61" s="86" t="n">
        <v>1.3</v>
      </c>
      <c r="L61" s="86" t="n">
        <v>0</v>
      </c>
      <c r="M61" s="86" t="n">
        <v>0</v>
      </c>
      <c r="N61" s="86" t="n">
        <v>1.02</v>
      </c>
      <c r="O61" s="86" t="n">
        <v>9.55</v>
      </c>
      <c r="P61" s="86" t="n">
        <v>0.83</v>
      </c>
      <c r="Q61" s="86" t="n">
        <v>0</v>
      </c>
      <c r="R61" s="86" t="n">
        <v>0</v>
      </c>
      <c r="S61" s="86" t="n">
        <v>0.04</v>
      </c>
      <c r="T61" s="86" t="n">
        <v>2.05</v>
      </c>
      <c r="U61" s="86" t="n">
        <v>472.48</v>
      </c>
      <c r="V61" s="86" t="n">
        <v>243.61</v>
      </c>
      <c r="W61" s="86" t="n">
        <v>17</v>
      </c>
      <c r="X61" s="86" t="n">
        <v>22.43</v>
      </c>
      <c r="Y61" s="86" t="n">
        <v>143.44</v>
      </c>
      <c r="Z61" s="86" t="n">
        <v>1.65</v>
      </c>
      <c r="AA61" s="86" t="n">
        <v>9</v>
      </c>
      <c r="AB61" s="86" t="n">
        <v>2.88</v>
      </c>
      <c r="AC61" s="86" t="n">
        <v>15.6</v>
      </c>
      <c r="AD61" s="86" t="n">
        <v>1.51</v>
      </c>
      <c r="AE61" s="86" t="n">
        <v>0.33</v>
      </c>
      <c r="AF61" s="86" t="n">
        <v>0.12</v>
      </c>
      <c r="AG61" s="86" t="n">
        <v>1.89</v>
      </c>
      <c r="AH61" s="86" t="n">
        <v>5.45</v>
      </c>
      <c r="AI61" s="86" t="n">
        <v>0.4</v>
      </c>
      <c r="AJ61" s="87" t="n">
        <v>0</v>
      </c>
      <c r="AK61" s="87" t="n">
        <v>734.24</v>
      </c>
      <c r="AL61" s="87" t="n">
        <v>625.69</v>
      </c>
      <c r="AM61" s="87" t="n">
        <v>985.74</v>
      </c>
      <c r="AN61" s="87" t="n">
        <v>1013.91</v>
      </c>
      <c r="AO61" s="87" t="n">
        <v>302.1</v>
      </c>
      <c r="AP61" s="87" t="n">
        <v>568.68</v>
      </c>
      <c r="AQ61" s="87" t="n">
        <v>164.54</v>
      </c>
      <c r="AR61" s="87" t="n">
        <v>544.75</v>
      </c>
      <c r="AS61" s="87" t="n">
        <v>652.36</v>
      </c>
      <c r="AT61" s="87" t="n">
        <v>743.01</v>
      </c>
      <c r="AU61" s="87" t="n">
        <v>1095.43</v>
      </c>
      <c r="AV61" s="87" t="n">
        <v>478.37</v>
      </c>
      <c r="AW61" s="87" t="n">
        <v>579.01</v>
      </c>
      <c r="AX61" s="87" t="n">
        <v>2061.98</v>
      </c>
      <c r="AY61" s="87" t="n">
        <v>128.63</v>
      </c>
      <c r="AZ61" s="87" t="n">
        <v>602.32</v>
      </c>
      <c r="BA61" s="87" t="n">
        <v>558.81</v>
      </c>
      <c r="BB61" s="87" t="n">
        <v>441.39</v>
      </c>
      <c r="BC61" s="87" t="n">
        <v>172.94</v>
      </c>
      <c r="BD61" s="87" t="n">
        <v>0</v>
      </c>
      <c r="BE61" s="87" t="n">
        <v>0</v>
      </c>
      <c r="BF61" s="87" t="n">
        <v>0</v>
      </c>
      <c r="BG61" s="87" t="n">
        <v>0</v>
      </c>
      <c r="BH61" s="87" t="n">
        <v>0</v>
      </c>
      <c r="BI61" s="87" t="n">
        <v>0</v>
      </c>
      <c r="BJ61" s="87" t="n">
        <v>0</v>
      </c>
      <c r="BK61" s="87" t="n">
        <v>0.12</v>
      </c>
      <c r="BL61" s="87" t="n">
        <v>0</v>
      </c>
      <c r="BM61" s="87" t="n">
        <v>0.07</v>
      </c>
      <c r="BN61" s="87" t="n">
        <v>0.01</v>
      </c>
      <c r="BO61" s="87" t="n">
        <v>0.01</v>
      </c>
      <c r="BP61" s="87" t="n">
        <v>0</v>
      </c>
      <c r="BQ61" s="87" t="n">
        <v>0</v>
      </c>
      <c r="BR61" s="87" t="n">
        <v>0</v>
      </c>
      <c r="BS61" s="87" t="n">
        <v>0.43</v>
      </c>
      <c r="BT61" s="87" t="n">
        <v>0</v>
      </c>
      <c r="BU61" s="87" t="n">
        <v>0</v>
      </c>
      <c r="BV61" s="87" t="n">
        <v>1.23</v>
      </c>
      <c r="BW61" s="87" t="n">
        <v>0</v>
      </c>
      <c r="BX61" s="87" t="n">
        <v>0</v>
      </c>
      <c r="BY61" s="87" t="n">
        <v>0</v>
      </c>
      <c r="BZ61" s="87" t="n">
        <v>0</v>
      </c>
      <c r="CA61" s="87" t="n">
        <v>0</v>
      </c>
      <c r="CB61" s="87" t="n">
        <v>58.67</v>
      </c>
      <c r="CC61" s="88"/>
      <c r="CD61" s="88"/>
      <c r="CE61" s="87" t="n">
        <v>9.48</v>
      </c>
      <c r="CF61" s="87"/>
      <c r="CG61" s="87" t="n">
        <v>47.09</v>
      </c>
      <c r="CH61" s="87" t="n">
        <v>26.87</v>
      </c>
      <c r="CI61" s="87" t="n">
        <v>36.98</v>
      </c>
      <c r="CJ61" s="87" t="n">
        <v>3032.33</v>
      </c>
      <c r="CK61" s="87" t="n">
        <v>1807.89</v>
      </c>
      <c r="CL61" s="87" t="n">
        <v>2420.11</v>
      </c>
      <c r="CM61" s="87" t="n">
        <v>20.37</v>
      </c>
      <c r="CN61" s="87" t="n">
        <v>13.75</v>
      </c>
      <c r="CO61" s="87" t="n">
        <v>17.16</v>
      </c>
      <c r="CP61" s="87" t="n">
        <v>0</v>
      </c>
      <c r="CQ61" s="87" t="n">
        <v>1</v>
      </c>
    </row>
    <row r="62" customFormat="false" ht="15" hidden="false" customHeight="true" outlineLevel="0" collapsed="false">
      <c r="A62" s="33" t="s">
        <v>247</v>
      </c>
      <c r="B62" s="38" t="s">
        <v>210</v>
      </c>
      <c r="C62" s="35" t="str">
        <f aca="false">"180"</f>
        <v>180</v>
      </c>
      <c r="D62" s="35" t="n">
        <v>5.19</v>
      </c>
      <c r="E62" s="35" t="n">
        <v>0.03</v>
      </c>
      <c r="F62" s="35" t="n">
        <v>4.84</v>
      </c>
      <c r="G62" s="35" t="n">
        <v>1.44</v>
      </c>
      <c r="H62" s="35" t="n">
        <v>32.64</v>
      </c>
      <c r="I62" s="36" t="n">
        <v>174.58351416</v>
      </c>
      <c r="J62" s="85" t="n">
        <v>3.64</v>
      </c>
      <c r="K62" s="86" t="n">
        <v>0.16</v>
      </c>
      <c r="L62" s="86" t="n">
        <v>0</v>
      </c>
      <c r="M62" s="86" t="n">
        <v>0</v>
      </c>
      <c r="N62" s="86" t="n">
        <v>0.6</v>
      </c>
      <c r="O62" s="86" t="n">
        <v>21.96</v>
      </c>
      <c r="P62" s="86" t="n">
        <v>4.48</v>
      </c>
      <c r="Q62" s="86" t="n">
        <v>0</v>
      </c>
      <c r="R62" s="86" t="n">
        <v>0</v>
      </c>
      <c r="S62" s="86" t="n">
        <v>0</v>
      </c>
      <c r="T62" s="86" t="n">
        <v>1.65</v>
      </c>
      <c r="U62" s="86" t="n">
        <v>350.14</v>
      </c>
      <c r="V62" s="86" t="n">
        <v>146.57</v>
      </c>
      <c r="W62" s="86" t="n">
        <v>11.25</v>
      </c>
      <c r="X62" s="86" t="n">
        <v>75.97</v>
      </c>
      <c r="Y62" s="86" t="n">
        <v>114.56</v>
      </c>
      <c r="Z62" s="86" t="n">
        <v>2.57</v>
      </c>
      <c r="AA62" s="86" t="n">
        <v>22.3</v>
      </c>
      <c r="AB62" s="86" t="n">
        <v>22.64</v>
      </c>
      <c r="AC62" s="86" t="n">
        <v>42.01</v>
      </c>
      <c r="AD62" s="86" t="n">
        <v>0.41</v>
      </c>
      <c r="AE62" s="86" t="n">
        <v>0.13</v>
      </c>
      <c r="AF62" s="86" t="n">
        <v>0.07</v>
      </c>
      <c r="AG62" s="86" t="n">
        <v>1.46</v>
      </c>
      <c r="AH62" s="86" t="n">
        <v>3.15</v>
      </c>
      <c r="AI62" s="86" t="n">
        <v>0</v>
      </c>
      <c r="AJ62" s="87" t="n">
        <v>0</v>
      </c>
      <c r="AK62" s="87" t="n">
        <v>243.12</v>
      </c>
      <c r="AL62" s="87" t="n">
        <v>189.83</v>
      </c>
      <c r="AM62" s="87" t="n">
        <v>307.83</v>
      </c>
      <c r="AN62" s="87" t="n">
        <v>218.67</v>
      </c>
      <c r="AO62" s="87" t="n">
        <v>131.68</v>
      </c>
      <c r="AP62" s="87" t="n">
        <v>165.56</v>
      </c>
      <c r="AQ62" s="87" t="n">
        <v>75.3</v>
      </c>
      <c r="AR62" s="87" t="n">
        <v>243.94</v>
      </c>
      <c r="AS62" s="87" t="n">
        <v>238.79</v>
      </c>
      <c r="AT62" s="87" t="n">
        <v>459.55</v>
      </c>
      <c r="AU62" s="87" t="n">
        <v>453.36</v>
      </c>
      <c r="AV62" s="87" t="n">
        <v>124.14</v>
      </c>
      <c r="AW62" s="87" t="n">
        <v>295.7</v>
      </c>
      <c r="AX62" s="87" t="n">
        <v>930.66</v>
      </c>
      <c r="AY62" s="87" t="n">
        <v>0</v>
      </c>
      <c r="AZ62" s="87" t="n">
        <v>206.51</v>
      </c>
      <c r="BA62" s="87" t="n">
        <v>250.15</v>
      </c>
      <c r="BB62" s="87" t="n">
        <v>177.61</v>
      </c>
      <c r="BC62" s="87" t="n">
        <v>135.48</v>
      </c>
      <c r="BD62" s="87" t="n">
        <v>0.21</v>
      </c>
      <c r="BE62" s="87" t="n">
        <v>0.05</v>
      </c>
      <c r="BF62" s="87" t="n">
        <v>0.04</v>
      </c>
      <c r="BG62" s="87" t="n">
        <v>0.1</v>
      </c>
      <c r="BH62" s="87" t="n">
        <v>0.13</v>
      </c>
      <c r="BI62" s="87" t="n">
        <v>0.44</v>
      </c>
      <c r="BJ62" s="87" t="n">
        <v>0</v>
      </c>
      <c r="BK62" s="87" t="n">
        <v>1.57</v>
      </c>
      <c r="BL62" s="87" t="n">
        <v>0</v>
      </c>
      <c r="BM62" s="87" t="n">
        <v>0.43</v>
      </c>
      <c r="BN62" s="87" t="n">
        <v>0</v>
      </c>
      <c r="BO62" s="87" t="n">
        <v>0</v>
      </c>
      <c r="BP62" s="87" t="n">
        <v>0</v>
      </c>
      <c r="BQ62" s="87" t="n">
        <v>0.05</v>
      </c>
      <c r="BR62" s="87" t="n">
        <v>0.17</v>
      </c>
      <c r="BS62" s="87" t="n">
        <v>1.67</v>
      </c>
      <c r="BT62" s="87" t="n">
        <v>0.01</v>
      </c>
      <c r="BU62" s="87" t="n">
        <v>0</v>
      </c>
      <c r="BV62" s="87" t="n">
        <v>0.51</v>
      </c>
      <c r="BW62" s="87" t="n">
        <v>0.04</v>
      </c>
      <c r="BX62" s="87" t="n">
        <v>0</v>
      </c>
      <c r="BY62" s="87" t="n">
        <v>0</v>
      </c>
      <c r="BZ62" s="87" t="n">
        <v>0</v>
      </c>
      <c r="CA62" s="87" t="n">
        <v>0</v>
      </c>
      <c r="CB62" s="87" t="n">
        <v>146.79</v>
      </c>
      <c r="CC62" s="88"/>
      <c r="CD62" s="88"/>
      <c r="CE62" s="87" t="n">
        <v>26.07</v>
      </c>
      <c r="CF62" s="87"/>
      <c r="CG62" s="87" t="n">
        <v>31.2</v>
      </c>
      <c r="CH62" s="87" t="n">
        <v>16.2</v>
      </c>
      <c r="CI62" s="87" t="n">
        <v>23.7</v>
      </c>
      <c r="CJ62" s="87" t="n">
        <v>1312.93</v>
      </c>
      <c r="CK62" s="87" t="n">
        <v>655.9</v>
      </c>
      <c r="CL62" s="87" t="n">
        <v>984.41</v>
      </c>
      <c r="CM62" s="87" t="n">
        <v>8.86</v>
      </c>
      <c r="CN62" s="87" t="n">
        <v>6.83</v>
      </c>
      <c r="CO62" s="87" t="n">
        <v>7.84</v>
      </c>
      <c r="CP62" s="87" t="n">
        <v>0</v>
      </c>
      <c r="CQ62" s="87" t="n">
        <v>0.9</v>
      </c>
    </row>
    <row r="63" customFormat="false" ht="13.8" hidden="false" customHeight="true" outlineLevel="0" collapsed="false">
      <c r="A63" s="33" t="s">
        <v>211</v>
      </c>
      <c r="B63" s="38" t="s">
        <v>212</v>
      </c>
      <c r="C63" s="35" t="str">
        <f aca="false">"200"</f>
        <v>200</v>
      </c>
      <c r="D63" s="35" t="n">
        <v>0</v>
      </c>
      <c r="E63" s="35" t="n">
        <v>0</v>
      </c>
      <c r="F63" s="35" t="n">
        <v>0</v>
      </c>
      <c r="G63" s="35" t="n">
        <v>0</v>
      </c>
      <c r="H63" s="35" t="n">
        <v>18.95</v>
      </c>
      <c r="I63" s="36" t="n">
        <v>70.7104</v>
      </c>
      <c r="J63" s="85" t="n">
        <v>0</v>
      </c>
      <c r="K63" s="86" t="n">
        <v>0</v>
      </c>
      <c r="L63" s="86" t="n">
        <v>0</v>
      </c>
      <c r="M63" s="86" t="n">
        <v>0</v>
      </c>
      <c r="N63" s="86" t="n">
        <v>18.23</v>
      </c>
      <c r="O63" s="86" t="n">
        <v>0</v>
      </c>
      <c r="P63" s="86" t="n">
        <v>0.72</v>
      </c>
      <c r="Q63" s="86" t="n">
        <v>0</v>
      </c>
      <c r="R63" s="86" t="n">
        <v>0</v>
      </c>
      <c r="S63" s="86" t="n">
        <v>0</v>
      </c>
      <c r="T63" s="86" t="n">
        <v>0</v>
      </c>
      <c r="U63" s="86" t="n">
        <v>0</v>
      </c>
      <c r="V63" s="86" t="n">
        <v>0</v>
      </c>
      <c r="W63" s="86" t="n">
        <v>0</v>
      </c>
      <c r="X63" s="86" t="n">
        <v>0</v>
      </c>
      <c r="Y63" s="86" t="n">
        <v>0</v>
      </c>
      <c r="Z63" s="86" t="n">
        <v>0</v>
      </c>
      <c r="AA63" s="86" t="n">
        <v>120</v>
      </c>
      <c r="AB63" s="86" t="n">
        <v>0</v>
      </c>
      <c r="AC63" s="86" t="n">
        <v>0</v>
      </c>
      <c r="AD63" s="86" t="n">
        <v>2.34</v>
      </c>
      <c r="AE63" s="86" t="n">
        <v>0.26</v>
      </c>
      <c r="AF63" s="86" t="n">
        <v>0.31</v>
      </c>
      <c r="AG63" s="86" t="n">
        <v>2.55</v>
      </c>
      <c r="AH63" s="86" t="n">
        <v>0</v>
      </c>
      <c r="AI63" s="86" t="n">
        <v>8</v>
      </c>
      <c r="AJ63" s="87" t="n">
        <v>0</v>
      </c>
      <c r="AK63" s="87" t="n">
        <v>0</v>
      </c>
      <c r="AL63" s="87" t="n">
        <v>0</v>
      </c>
      <c r="AM63" s="87" t="n">
        <v>0</v>
      </c>
      <c r="AN63" s="87" t="n">
        <v>0</v>
      </c>
      <c r="AO63" s="87" t="n">
        <v>0</v>
      </c>
      <c r="AP63" s="87" t="n">
        <v>0</v>
      </c>
      <c r="AQ63" s="87" t="n">
        <v>0</v>
      </c>
      <c r="AR63" s="87" t="n">
        <v>0</v>
      </c>
      <c r="AS63" s="87" t="n">
        <v>0</v>
      </c>
      <c r="AT63" s="87" t="n">
        <v>0</v>
      </c>
      <c r="AU63" s="87" t="n">
        <v>0</v>
      </c>
      <c r="AV63" s="87" t="n">
        <v>0</v>
      </c>
      <c r="AW63" s="87" t="n">
        <v>0</v>
      </c>
      <c r="AX63" s="87" t="n">
        <v>0</v>
      </c>
      <c r="AY63" s="87" t="n">
        <v>0</v>
      </c>
      <c r="AZ63" s="87" t="n">
        <v>0</v>
      </c>
      <c r="BA63" s="87" t="n">
        <v>0</v>
      </c>
      <c r="BB63" s="87" t="n">
        <v>0</v>
      </c>
      <c r="BC63" s="87" t="n">
        <v>0</v>
      </c>
      <c r="BD63" s="87" t="n">
        <v>0</v>
      </c>
      <c r="BE63" s="87" t="n">
        <v>0</v>
      </c>
      <c r="BF63" s="87" t="n">
        <v>0</v>
      </c>
      <c r="BG63" s="87" t="n">
        <v>0</v>
      </c>
      <c r="BH63" s="87" t="n">
        <v>0</v>
      </c>
      <c r="BI63" s="87" t="n">
        <v>0</v>
      </c>
      <c r="BJ63" s="87" t="n">
        <v>0</v>
      </c>
      <c r="BK63" s="87" t="n">
        <v>0</v>
      </c>
      <c r="BL63" s="87" t="n">
        <v>0</v>
      </c>
      <c r="BM63" s="87" t="n">
        <v>0</v>
      </c>
      <c r="BN63" s="87" t="n">
        <v>0</v>
      </c>
      <c r="BO63" s="87" t="n">
        <v>0</v>
      </c>
      <c r="BP63" s="87" t="n">
        <v>0</v>
      </c>
      <c r="BQ63" s="87" t="n">
        <v>0</v>
      </c>
      <c r="BR63" s="87" t="n">
        <v>0</v>
      </c>
      <c r="BS63" s="87" t="n">
        <v>0</v>
      </c>
      <c r="BT63" s="87" t="n">
        <v>0</v>
      </c>
      <c r="BU63" s="87" t="n">
        <v>0</v>
      </c>
      <c r="BV63" s="87" t="n">
        <v>0</v>
      </c>
      <c r="BW63" s="87" t="n">
        <v>0</v>
      </c>
      <c r="BX63" s="87" t="n">
        <v>0</v>
      </c>
      <c r="BY63" s="87" t="n">
        <v>0</v>
      </c>
      <c r="BZ63" s="87" t="n">
        <v>0</v>
      </c>
      <c r="CA63" s="87" t="n">
        <v>0</v>
      </c>
      <c r="CB63" s="87" t="n">
        <v>200.64</v>
      </c>
      <c r="CC63" s="88"/>
      <c r="CD63" s="88"/>
      <c r="CE63" s="87" t="n">
        <v>120</v>
      </c>
      <c r="CF63" s="87"/>
      <c r="CG63" s="87" t="n">
        <v>0</v>
      </c>
      <c r="CH63" s="87" t="n">
        <v>0</v>
      </c>
      <c r="CI63" s="87" t="n">
        <v>0</v>
      </c>
      <c r="CJ63" s="87" t="n">
        <v>0</v>
      </c>
      <c r="CK63" s="87" t="n">
        <v>0</v>
      </c>
      <c r="CL63" s="87" t="n">
        <v>0</v>
      </c>
      <c r="CM63" s="87" t="n">
        <v>0</v>
      </c>
      <c r="CN63" s="87" t="n">
        <v>0</v>
      </c>
      <c r="CO63" s="87" t="n">
        <v>0</v>
      </c>
      <c r="CP63" s="87" t="n">
        <v>0</v>
      </c>
      <c r="CQ63" s="87" t="n">
        <v>0</v>
      </c>
    </row>
    <row r="64" customFormat="false" ht="15.6" hidden="false" customHeight="false" outlineLevel="0" collapsed="false">
      <c r="A64" s="33" t="str">
        <f aca="false">"-"</f>
        <v>-</v>
      </c>
      <c r="B64" s="38" t="s">
        <v>136</v>
      </c>
      <c r="C64" s="35" t="n">
        <v>25</v>
      </c>
      <c r="D64" s="35" t="n">
        <v>1.65</v>
      </c>
      <c r="E64" s="35" t="n">
        <v>0</v>
      </c>
      <c r="F64" s="35" t="n">
        <v>0.16</v>
      </c>
      <c r="G64" s="35" t="n">
        <v>0.2</v>
      </c>
      <c r="H64" s="35" t="n">
        <v>11.72</v>
      </c>
      <c r="I64" s="36" t="n">
        <v>55.97</v>
      </c>
      <c r="J64" s="85" t="n">
        <v>0</v>
      </c>
      <c r="K64" s="86" t="n">
        <v>0</v>
      </c>
      <c r="L64" s="86" t="n">
        <v>0</v>
      </c>
      <c r="M64" s="86" t="n">
        <v>0</v>
      </c>
      <c r="N64" s="86" t="n">
        <v>1.44</v>
      </c>
      <c r="O64" s="86" t="n">
        <v>17.08</v>
      </c>
      <c r="P64" s="86" t="n">
        <v>3</v>
      </c>
      <c r="Q64" s="86" t="n">
        <v>0</v>
      </c>
      <c r="R64" s="86" t="n">
        <v>0</v>
      </c>
      <c r="S64" s="86" t="n">
        <v>0.12</v>
      </c>
      <c r="T64" s="86" t="n">
        <v>0.72</v>
      </c>
      <c r="U64" s="86" t="n">
        <v>137.2</v>
      </c>
      <c r="V64" s="86" t="n">
        <v>90</v>
      </c>
      <c r="W64" s="86" t="n">
        <v>13.6</v>
      </c>
      <c r="X64" s="86" t="n">
        <v>25.2</v>
      </c>
      <c r="Y64" s="86" t="n">
        <v>68.8</v>
      </c>
      <c r="Z64" s="86" t="n">
        <v>1.12</v>
      </c>
      <c r="AA64" s="86" t="n">
        <v>3.6</v>
      </c>
      <c r="AB64" s="86" t="n">
        <v>0</v>
      </c>
      <c r="AC64" s="86" t="n">
        <v>3.6</v>
      </c>
      <c r="AD64" s="86" t="n">
        <v>0.68</v>
      </c>
      <c r="AE64" s="86" t="n">
        <v>0.06</v>
      </c>
      <c r="AF64" s="86" t="n">
        <v>0.02</v>
      </c>
      <c r="AG64" s="86" t="n">
        <v>1.88</v>
      </c>
      <c r="AH64" s="86" t="n">
        <v>1.88</v>
      </c>
      <c r="AI64" s="86" t="n">
        <v>0</v>
      </c>
      <c r="AJ64" s="87" t="n">
        <v>0</v>
      </c>
      <c r="AK64" s="87" t="n">
        <v>0</v>
      </c>
      <c r="AL64" s="87" t="n">
        <v>0</v>
      </c>
      <c r="AM64" s="87" t="n">
        <v>0</v>
      </c>
      <c r="AN64" s="87" t="n">
        <v>0</v>
      </c>
      <c r="AO64" s="87" t="n">
        <v>0</v>
      </c>
      <c r="AP64" s="87" t="n">
        <v>0</v>
      </c>
      <c r="AQ64" s="87" t="n">
        <v>0</v>
      </c>
      <c r="AR64" s="87" t="n">
        <v>0</v>
      </c>
      <c r="AS64" s="87" t="n">
        <v>0</v>
      </c>
      <c r="AT64" s="87" t="n">
        <v>0</v>
      </c>
      <c r="AU64" s="87" t="n">
        <v>0</v>
      </c>
      <c r="AV64" s="87" t="n">
        <v>0</v>
      </c>
      <c r="AW64" s="87" t="n">
        <v>0</v>
      </c>
      <c r="AX64" s="87" t="n">
        <v>0</v>
      </c>
      <c r="AY64" s="87" t="n">
        <v>0</v>
      </c>
      <c r="AZ64" s="87" t="n">
        <v>0</v>
      </c>
      <c r="BA64" s="87" t="n">
        <v>0</v>
      </c>
      <c r="BB64" s="87" t="n">
        <v>0</v>
      </c>
      <c r="BC64" s="87" t="n">
        <v>0</v>
      </c>
      <c r="BD64" s="87" t="n">
        <v>0</v>
      </c>
      <c r="BE64" s="87" t="n">
        <v>0</v>
      </c>
      <c r="BF64" s="87" t="n">
        <v>0</v>
      </c>
      <c r="BG64" s="87" t="n">
        <v>0</v>
      </c>
      <c r="BH64" s="87" t="n">
        <v>0</v>
      </c>
      <c r="BI64" s="87" t="n">
        <v>0</v>
      </c>
      <c r="BJ64" s="87" t="n">
        <v>0</v>
      </c>
      <c r="BK64" s="87" t="n">
        <v>0</v>
      </c>
      <c r="BL64" s="87" t="n">
        <v>0</v>
      </c>
      <c r="BM64" s="87" t="n">
        <v>0</v>
      </c>
      <c r="BN64" s="87" t="n">
        <v>0</v>
      </c>
      <c r="BO64" s="87" t="n">
        <v>0</v>
      </c>
      <c r="BP64" s="87" t="n">
        <v>0</v>
      </c>
      <c r="BQ64" s="87" t="n">
        <v>0</v>
      </c>
      <c r="BR64" s="87" t="n">
        <v>0</v>
      </c>
      <c r="BS64" s="87" t="n">
        <v>0</v>
      </c>
      <c r="BT64" s="87" t="n">
        <v>0</v>
      </c>
      <c r="BU64" s="87" t="n">
        <v>0</v>
      </c>
      <c r="BV64" s="87" t="n">
        <v>0</v>
      </c>
      <c r="BW64" s="87" t="n">
        <v>0</v>
      </c>
      <c r="BX64" s="87" t="n">
        <v>0</v>
      </c>
      <c r="BY64" s="87" t="n">
        <v>0</v>
      </c>
      <c r="BZ64" s="87" t="n">
        <v>0</v>
      </c>
      <c r="CA64" s="87" t="n">
        <v>0</v>
      </c>
      <c r="CB64" s="87" t="n">
        <v>13.32</v>
      </c>
      <c r="CC64" s="88"/>
      <c r="CD64" s="88"/>
      <c r="CE64" s="87" t="n">
        <v>3.6</v>
      </c>
      <c r="CF64" s="87"/>
      <c r="CG64" s="87" t="n">
        <v>0</v>
      </c>
      <c r="CH64" s="87" t="n">
        <v>0</v>
      </c>
      <c r="CI64" s="87" t="n">
        <v>0</v>
      </c>
      <c r="CJ64" s="87" t="n">
        <v>0</v>
      </c>
      <c r="CK64" s="87" t="n">
        <v>0</v>
      </c>
      <c r="CL64" s="87" t="n">
        <v>0</v>
      </c>
      <c r="CM64" s="87" t="n">
        <v>0</v>
      </c>
      <c r="CN64" s="87" t="n">
        <v>0</v>
      </c>
      <c r="CO64" s="87" t="n">
        <v>0</v>
      </c>
      <c r="CP64" s="87" t="n">
        <v>0</v>
      </c>
      <c r="CQ64" s="87" t="n">
        <v>0</v>
      </c>
    </row>
    <row r="65" customFormat="false" ht="15.6" hidden="false" customHeight="false" outlineLevel="0" collapsed="false">
      <c r="A65" s="33" t="str">
        <f aca="false">"-"</f>
        <v>-</v>
      </c>
      <c r="B65" s="38" t="s">
        <v>109</v>
      </c>
      <c r="C65" s="35" t="str">
        <f aca="false">"25"</f>
        <v>25</v>
      </c>
      <c r="D65" s="35" t="n">
        <v>1.65</v>
      </c>
      <c r="E65" s="35" t="n">
        <v>0</v>
      </c>
      <c r="F65" s="35" t="n">
        <v>0.3</v>
      </c>
      <c r="G65" s="35" t="n">
        <v>0.3</v>
      </c>
      <c r="H65" s="35" t="n">
        <v>10.43</v>
      </c>
      <c r="I65" s="36" t="n">
        <v>48.345</v>
      </c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8"/>
      <c r="CD65" s="128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</row>
    <row r="66" customFormat="false" ht="15.6" hidden="false" customHeight="false" outlineLevel="0" collapsed="false">
      <c r="A66" s="47"/>
      <c r="B66" s="48" t="s">
        <v>111</v>
      </c>
      <c r="C66" s="49"/>
      <c r="D66" s="49" t="n">
        <f aca="false">SUM(D60:D65)</f>
        <v>21.98</v>
      </c>
      <c r="E66" s="49" t="n">
        <f aca="false">SUM(E60:E65)</f>
        <v>12.23</v>
      </c>
      <c r="F66" s="49" t="n">
        <f aca="false">SUM(F60:F65)</f>
        <v>22.57</v>
      </c>
      <c r="G66" s="49" t="n">
        <f aca="false">SUM(G60:G65)</f>
        <v>4.58</v>
      </c>
      <c r="H66" s="49" t="n">
        <f aca="false">SUM(H60:H65)</f>
        <v>87.06</v>
      </c>
      <c r="I66" s="50" t="n">
        <f aca="false">SUM(I60:I65)</f>
        <v>678.64762316</v>
      </c>
      <c r="J66" s="89" t="n">
        <v>14</v>
      </c>
      <c r="K66" s="89" t="n">
        <v>2.97</v>
      </c>
      <c r="L66" s="89" t="n">
        <v>0</v>
      </c>
      <c r="M66" s="89" t="n">
        <v>0</v>
      </c>
      <c r="N66" s="89" t="n">
        <v>25.46</v>
      </c>
      <c r="O66" s="89" t="n">
        <v>77.53</v>
      </c>
      <c r="P66" s="89" t="n">
        <v>13.95</v>
      </c>
      <c r="Q66" s="89" t="n">
        <v>0</v>
      </c>
      <c r="R66" s="89" t="n">
        <v>0</v>
      </c>
      <c r="S66" s="89" t="n">
        <v>0.97</v>
      </c>
      <c r="T66" s="89" t="n">
        <v>7.19</v>
      </c>
      <c r="U66" s="89" t="n">
        <v>1419.87</v>
      </c>
      <c r="V66" s="89" t="n">
        <v>1104.4</v>
      </c>
      <c r="W66" s="89" t="n">
        <v>75.08</v>
      </c>
      <c r="X66" s="89" t="n">
        <v>167.73</v>
      </c>
      <c r="Y66" s="89" t="n">
        <v>443</v>
      </c>
      <c r="Z66" s="89" t="n">
        <v>7.82</v>
      </c>
      <c r="AA66" s="89" t="n">
        <v>154.9</v>
      </c>
      <c r="AB66" s="89" t="n">
        <v>1603.62</v>
      </c>
      <c r="AC66" s="89" t="n">
        <v>359.31</v>
      </c>
      <c r="AD66" s="89" t="n">
        <v>7.03</v>
      </c>
      <c r="AE66" s="89" t="n">
        <v>0.95</v>
      </c>
      <c r="AF66" s="89" t="n">
        <v>0.61</v>
      </c>
      <c r="AG66" s="89" t="n">
        <v>9.17</v>
      </c>
      <c r="AH66" s="89" t="n">
        <v>13.23</v>
      </c>
      <c r="AI66" s="89" t="n">
        <v>18.65</v>
      </c>
      <c r="AJ66" s="12" t="n">
        <v>0</v>
      </c>
      <c r="AK66" s="12" t="n">
        <v>1173.77</v>
      </c>
      <c r="AL66" s="12" t="n">
        <v>993.92</v>
      </c>
      <c r="AM66" s="12" t="n">
        <v>1592.1</v>
      </c>
      <c r="AN66" s="12" t="n">
        <v>1396.6</v>
      </c>
      <c r="AO66" s="12" t="n">
        <v>494.56</v>
      </c>
      <c r="AP66" s="12" t="n">
        <v>880.99</v>
      </c>
      <c r="AQ66" s="12" t="n">
        <v>296.06</v>
      </c>
      <c r="AR66" s="12" t="n">
        <v>1014.06</v>
      </c>
      <c r="AS66" s="12" t="n">
        <v>1083.96</v>
      </c>
      <c r="AT66" s="12" t="n">
        <v>1471.3</v>
      </c>
      <c r="AU66" s="12" t="n">
        <v>1853.34</v>
      </c>
      <c r="AV66" s="12" t="n">
        <v>686.09</v>
      </c>
      <c r="AW66" s="12" t="n">
        <v>1057.77</v>
      </c>
      <c r="AX66" s="12" t="n">
        <v>4280.79</v>
      </c>
      <c r="AY66" s="12" t="n">
        <v>128.63</v>
      </c>
      <c r="AZ66" s="12" t="n">
        <v>1139.21</v>
      </c>
      <c r="BA66" s="12" t="n">
        <v>1001.34</v>
      </c>
      <c r="BB66" s="12" t="n">
        <v>741.55</v>
      </c>
      <c r="BC66" s="12" t="n">
        <v>388.73</v>
      </c>
      <c r="BD66" s="12" t="n">
        <v>0.21</v>
      </c>
      <c r="BE66" s="12" t="n">
        <v>0.05</v>
      </c>
      <c r="BF66" s="12" t="n">
        <v>0.04</v>
      </c>
      <c r="BG66" s="12" t="n">
        <v>0.1</v>
      </c>
      <c r="BH66" s="12" t="n">
        <v>0.13</v>
      </c>
      <c r="BI66" s="12" t="n">
        <v>0.44</v>
      </c>
      <c r="BJ66" s="12" t="n">
        <v>0</v>
      </c>
      <c r="BK66" s="12" t="n">
        <v>1.95</v>
      </c>
      <c r="BL66" s="12" t="n">
        <v>0</v>
      </c>
      <c r="BM66" s="12" t="n">
        <v>0.61</v>
      </c>
      <c r="BN66" s="12" t="n">
        <v>0.02</v>
      </c>
      <c r="BO66" s="12" t="n">
        <v>0.03</v>
      </c>
      <c r="BP66" s="12" t="n">
        <v>0</v>
      </c>
      <c r="BQ66" s="12" t="n">
        <v>0.05</v>
      </c>
      <c r="BR66" s="12" t="n">
        <v>0.17</v>
      </c>
      <c r="BS66" s="12" t="n">
        <v>2.81</v>
      </c>
      <c r="BT66" s="12" t="n">
        <v>0.01</v>
      </c>
      <c r="BU66" s="12" t="n">
        <v>0</v>
      </c>
      <c r="BV66" s="12" t="n">
        <v>3.37</v>
      </c>
      <c r="BW66" s="12" t="n">
        <v>0.07</v>
      </c>
      <c r="BX66" s="12" t="n">
        <v>0</v>
      </c>
      <c r="BY66" s="12" t="n">
        <v>0</v>
      </c>
      <c r="BZ66" s="12" t="n">
        <v>0</v>
      </c>
      <c r="CA66" s="12" t="n">
        <v>0</v>
      </c>
      <c r="CB66" s="12" t="n">
        <v>731.65</v>
      </c>
      <c r="CC66" s="90"/>
      <c r="CD66" s="90"/>
      <c r="CE66" s="12" t="n">
        <v>422.17</v>
      </c>
      <c r="CF66" s="12"/>
      <c r="CG66" s="12" t="n">
        <v>112.8</v>
      </c>
      <c r="CH66" s="12" t="n">
        <v>65.54</v>
      </c>
      <c r="CI66" s="12" t="n">
        <v>89.17</v>
      </c>
      <c r="CJ66" s="12" t="n">
        <v>5976.22</v>
      </c>
      <c r="CK66" s="12" t="n">
        <v>3206.66</v>
      </c>
      <c r="CL66" s="12" t="n">
        <v>4591.44</v>
      </c>
      <c r="CM66" s="12" t="n">
        <v>80.35</v>
      </c>
      <c r="CN66" s="12" t="n">
        <v>47.59</v>
      </c>
      <c r="CO66" s="12" t="n">
        <v>64.07</v>
      </c>
      <c r="CP66" s="12" t="n">
        <v>0</v>
      </c>
      <c r="CQ66" s="12" t="n">
        <v>2.6</v>
      </c>
    </row>
    <row r="67" customFormat="false" ht="13.2" hidden="true" customHeight="true" outlineLevel="0" collapsed="false">
      <c r="A67" s="28"/>
      <c r="B67" s="53" t="s">
        <v>244</v>
      </c>
      <c r="C67" s="30"/>
      <c r="D67" s="30" t="n">
        <v>22.5</v>
      </c>
      <c r="E67" s="30" t="n">
        <v>0</v>
      </c>
      <c r="F67" s="30" t="n">
        <v>23</v>
      </c>
      <c r="G67" s="30" t="n">
        <v>0</v>
      </c>
      <c r="H67" s="30" t="n">
        <v>95.75</v>
      </c>
      <c r="I67" s="31" t="n">
        <v>680</v>
      </c>
      <c r="V67" s="69" t="n">
        <v>0</v>
      </c>
      <c r="W67" s="69" t="n">
        <v>0</v>
      </c>
      <c r="X67" s="69" t="n">
        <v>0</v>
      </c>
      <c r="Y67" s="69" t="n">
        <v>0</v>
      </c>
      <c r="Z67" s="69" t="n">
        <v>0</v>
      </c>
      <c r="AA67" s="69" t="n">
        <v>0</v>
      </c>
      <c r="AB67" s="69" t="n">
        <v>0</v>
      </c>
      <c r="AC67" s="69" t="n">
        <v>315</v>
      </c>
      <c r="AD67" s="69" t="n">
        <v>0</v>
      </c>
      <c r="AE67" s="69" t="n">
        <v>0.49</v>
      </c>
      <c r="AF67" s="69" t="n">
        <v>0.56</v>
      </c>
      <c r="AI67" s="69" t="n">
        <v>24.5</v>
      </c>
      <c r="CI67" s="70" t="n">
        <v>0</v>
      </c>
      <c r="CL67" s="70" t="n">
        <v>0</v>
      </c>
      <c r="CO67" s="70" t="n">
        <v>0</v>
      </c>
    </row>
    <row r="68" customFormat="false" ht="13.8" hidden="true" customHeight="true" outlineLevel="0" collapsed="false">
      <c r="A68" s="28"/>
      <c r="B68" s="53" t="s">
        <v>113</v>
      </c>
      <c r="C68" s="30"/>
      <c r="D68" s="30" t="n">
        <f aca="false">D66-D67</f>
        <v>-0.52</v>
      </c>
      <c r="E68" s="30" t="n">
        <f aca="false">E66-E67</f>
        <v>12.23</v>
      </c>
      <c r="F68" s="30" t="n">
        <f aca="false">F66-F67</f>
        <v>-0.43</v>
      </c>
      <c r="G68" s="30" t="n">
        <f aca="false">G66-G67</f>
        <v>4.58</v>
      </c>
      <c r="H68" s="30" t="n">
        <f aca="false">H66-H67</f>
        <v>-8.69000000000001</v>
      </c>
      <c r="I68" s="31" t="n">
        <f aca="false">I66-I67</f>
        <v>-1.35237683999992</v>
      </c>
      <c r="V68" s="69" t="n">
        <f aca="false">V66-V67</f>
        <v>1104.4</v>
      </c>
      <c r="W68" s="69" t="n">
        <f aca="false">W66-W67</f>
        <v>75.08</v>
      </c>
      <c r="X68" s="69" t="n">
        <f aca="false">X66-X67</f>
        <v>167.73</v>
      </c>
      <c r="Y68" s="69" t="n">
        <f aca="false">Y66-Y67</f>
        <v>443</v>
      </c>
      <c r="Z68" s="69" t="n">
        <f aca="false">Z66-Z67</f>
        <v>7.82</v>
      </c>
      <c r="AA68" s="69" t="n">
        <f aca="false">AA66-AA67</f>
        <v>154.9</v>
      </c>
      <c r="AB68" s="69" t="n">
        <f aca="false">AB66-AB67</f>
        <v>1603.62</v>
      </c>
      <c r="AC68" s="69" t="n">
        <f aca="false">AC66-AC67</f>
        <v>44.31</v>
      </c>
      <c r="AD68" s="69" t="n">
        <f aca="false">AD66-AD67</f>
        <v>7.03</v>
      </c>
      <c r="AE68" s="69" t="n">
        <f aca="false">AE66-AE67</f>
        <v>0.46</v>
      </c>
      <c r="AF68" s="69" t="n">
        <f aca="false">AF66-AF67</f>
        <v>0.05</v>
      </c>
      <c r="AI68" s="69" t="n">
        <f aca="false">AI66-AI67</f>
        <v>-5.85</v>
      </c>
      <c r="CI68" s="70" t="n">
        <f aca="false">CI66-CI67</f>
        <v>89.17</v>
      </c>
      <c r="CL68" s="70" t="n">
        <f aca="false">CL66-CL67</f>
        <v>4591.44</v>
      </c>
      <c r="CO68" s="70" t="n">
        <f aca="false">CO66-CO67</f>
        <v>64.07</v>
      </c>
    </row>
    <row r="69" customFormat="false" ht="13.8" hidden="true" customHeight="true" outlineLevel="0" collapsed="false">
      <c r="A69" s="28"/>
      <c r="B69" s="53" t="s">
        <v>114</v>
      </c>
      <c r="C69" s="30"/>
      <c r="D69" s="30" t="n">
        <v>13</v>
      </c>
      <c r="E69" s="30"/>
      <c r="F69" s="30" t="n">
        <v>38</v>
      </c>
      <c r="G69" s="30"/>
      <c r="H69" s="30" t="n">
        <v>49</v>
      </c>
      <c r="I69" s="31"/>
    </row>
    <row r="70" customFormat="false" ht="16.2" hidden="false" customHeight="true" outlineLevel="0" collapsed="false">
      <c r="A70" s="28"/>
      <c r="B70" s="53"/>
      <c r="C70" s="30"/>
      <c r="D70" s="30"/>
      <c r="E70" s="30"/>
      <c r="F70" s="30"/>
      <c r="G70" s="30"/>
      <c r="H70" s="30"/>
      <c r="I70" s="31"/>
    </row>
    <row r="71" customFormat="false" ht="15.6" hidden="false" customHeight="true" outlineLevel="0" collapsed="false">
      <c r="A71" s="28"/>
      <c r="B71" s="29" t="s">
        <v>144</v>
      </c>
      <c r="C71" s="119" t="s">
        <v>116</v>
      </c>
      <c r="D71" s="120" t="s">
        <v>117</v>
      </c>
      <c r="E71" s="120"/>
      <c r="F71" s="120" t="s">
        <v>118</v>
      </c>
      <c r="G71" s="120"/>
      <c r="H71" s="121" t="s">
        <v>119</v>
      </c>
      <c r="I71" s="121" t="s">
        <v>120</v>
      </c>
    </row>
    <row r="72" s="125" customFormat="true" ht="15.6" hidden="false" customHeight="false" outlineLevel="0" collapsed="false">
      <c r="A72" s="33"/>
      <c r="B72" s="34" t="s">
        <v>100</v>
      </c>
      <c r="C72" s="56"/>
      <c r="D72" s="57"/>
      <c r="E72" s="57"/>
      <c r="F72" s="57"/>
      <c r="G72" s="57"/>
      <c r="H72" s="58"/>
      <c r="I72" s="58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4"/>
      <c r="CD72" s="124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</row>
    <row r="73" customFormat="false" ht="15" hidden="false" customHeight="true" outlineLevel="0" collapsed="false">
      <c r="A73" s="33" t="s">
        <v>213</v>
      </c>
      <c r="B73" s="38" t="s">
        <v>214</v>
      </c>
      <c r="C73" s="35" t="str">
        <f aca="false">"100/30"</f>
        <v>100/30</v>
      </c>
      <c r="D73" s="35" t="n">
        <v>11.13</v>
      </c>
      <c r="E73" s="35" t="n">
        <v>9.86</v>
      </c>
      <c r="F73" s="35" t="n">
        <v>15.65</v>
      </c>
      <c r="G73" s="35" t="n">
        <v>5.33</v>
      </c>
      <c r="H73" s="35" t="n">
        <v>12.57</v>
      </c>
      <c r="I73" s="36" t="n">
        <v>270.5</v>
      </c>
      <c r="J73" s="85" t="n">
        <v>10.13</v>
      </c>
      <c r="K73" s="86" t="n">
        <v>3.32</v>
      </c>
      <c r="L73" s="86" t="n">
        <v>0</v>
      </c>
      <c r="M73" s="86" t="n">
        <v>0</v>
      </c>
      <c r="N73" s="86" t="n">
        <v>3.84</v>
      </c>
      <c r="O73" s="86" t="n">
        <v>6.06</v>
      </c>
      <c r="P73" s="86" t="n">
        <v>2.67</v>
      </c>
      <c r="Q73" s="86" t="n">
        <v>0</v>
      </c>
      <c r="R73" s="86" t="n">
        <v>0</v>
      </c>
      <c r="S73" s="86" t="n">
        <v>0.13</v>
      </c>
      <c r="T73" s="86" t="n">
        <v>1.73</v>
      </c>
      <c r="U73" s="86" t="n">
        <v>173.54</v>
      </c>
      <c r="V73" s="86" t="n">
        <v>289.01</v>
      </c>
      <c r="W73" s="86" t="n">
        <v>42.92</v>
      </c>
      <c r="X73" s="86" t="n">
        <v>36.49</v>
      </c>
      <c r="Y73" s="86" t="n">
        <v>160.27</v>
      </c>
      <c r="Z73" s="86" t="n">
        <v>1.81</v>
      </c>
      <c r="AA73" s="86" t="n">
        <v>3.69</v>
      </c>
      <c r="AB73" s="86" t="n">
        <v>5.53</v>
      </c>
      <c r="AC73" s="86" t="n">
        <v>20.1</v>
      </c>
      <c r="AD73" s="86" t="n">
        <v>3.09</v>
      </c>
      <c r="AE73" s="86" t="n">
        <v>0.28</v>
      </c>
      <c r="AF73" s="86" t="n">
        <v>0.11</v>
      </c>
      <c r="AG73" s="86" t="n">
        <v>1.82</v>
      </c>
      <c r="AH73" s="86" t="n">
        <v>4.94</v>
      </c>
      <c r="AI73" s="86" t="n">
        <v>1.33</v>
      </c>
      <c r="AJ73" s="87" t="n">
        <v>0</v>
      </c>
      <c r="AK73" s="87" t="n">
        <v>569.74</v>
      </c>
      <c r="AL73" s="87" t="n">
        <v>492.52</v>
      </c>
      <c r="AM73" s="87" t="n">
        <v>773.95</v>
      </c>
      <c r="AN73" s="87" t="n">
        <v>802.97</v>
      </c>
      <c r="AO73" s="87" t="n">
        <v>232.35</v>
      </c>
      <c r="AP73" s="87" t="n">
        <v>443.1</v>
      </c>
      <c r="AQ73" s="87" t="n">
        <v>126.68</v>
      </c>
      <c r="AR73" s="87" t="n">
        <v>421.9</v>
      </c>
      <c r="AS73" s="87" t="n">
        <v>466.44</v>
      </c>
      <c r="AT73" s="87" t="n">
        <v>530.68</v>
      </c>
      <c r="AU73" s="87" t="n">
        <v>792.31</v>
      </c>
      <c r="AV73" s="87" t="n">
        <v>356.1</v>
      </c>
      <c r="AW73" s="87" t="n">
        <v>420.45</v>
      </c>
      <c r="AX73" s="87" t="n">
        <v>1393.38</v>
      </c>
      <c r="AY73" s="87" t="n">
        <v>100.67</v>
      </c>
      <c r="AZ73" s="87" t="n">
        <v>409.04</v>
      </c>
      <c r="BA73" s="87" t="n">
        <v>374.96</v>
      </c>
      <c r="BB73" s="87" t="n">
        <v>358.42</v>
      </c>
      <c r="BC73" s="87" t="n">
        <v>119.5</v>
      </c>
      <c r="BD73" s="87" t="n">
        <v>0.05</v>
      </c>
      <c r="BE73" s="87" t="n">
        <v>0.02</v>
      </c>
      <c r="BF73" s="87" t="n">
        <v>0.01</v>
      </c>
      <c r="BG73" s="87" t="n">
        <v>0.03</v>
      </c>
      <c r="BH73" s="87" t="n">
        <v>0.03</v>
      </c>
      <c r="BI73" s="87" t="n">
        <v>0.15</v>
      </c>
      <c r="BJ73" s="87" t="n">
        <v>0</v>
      </c>
      <c r="BK73" s="87" t="n">
        <v>0.68</v>
      </c>
      <c r="BL73" s="87" t="n">
        <v>0</v>
      </c>
      <c r="BM73" s="87" t="n">
        <v>0.29</v>
      </c>
      <c r="BN73" s="87" t="n">
        <v>0.01</v>
      </c>
      <c r="BO73" s="87" t="n">
        <v>0.03</v>
      </c>
      <c r="BP73" s="87" t="n">
        <v>0</v>
      </c>
      <c r="BQ73" s="87" t="n">
        <v>0.03</v>
      </c>
      <c r="BR73" s="87" t="n">
        <v>0.05</v>
      </c>
      <c r="BS73" s="87" t="n">
        <v>1.28</v>
      </c>
      <c r="BT73" s="87" t="n">
        <v>0</v>
      </c>
      <c r="BU73" s="87" t="n">
        <v>0</v>
      </c>
      <c r="BV73" s="87" t="n">
        <v>3.01</v>
      </c>
      <c r="BW73" s="87" t="n">
        <v>0</v>
      </c>
      <c r="BX73" s="87" t="n">
        <v>0</v>
      </c>
      <c r="BY73" s="87" t="n">
        <v>0</v>
      </c>
      <c r="BZ73" s="87" t="n">
        <v>0</v>
      </c>
      <c r="CA73" s="87" t="n">
        <v>0</v>
      </c>
      <c r="CB73" s="87" t="n">
        <v>112.82</v>
      </c>
      <c r="CC73" s="88"/>
      <c r="CD73" s="88"/>
      <c r="CE73" s="87" t="n">
        <v>4.62</v>
      </c>
      <c r="CF73" s="87"/>
      <c r="CG73" s="87" t="n">
        <v>17.61</v>
      </c>
      <c r="CH73" s="87" t="n">
        <v>10.62</v>
      </c>
      <c r="CI73" s="87" t="n">
        <v>14.12</v>
      </c>
      <c r="CJ73" s="87" t="n">
        <v>2751</v>
      </c>
      <c r="CK73" s="87" t="n">
        <v>1530.56</v>
      </c>
      <c r="CL73" s="87" t="n">
        <v>2140.78</v>
      </c>
      <c r="CM73" s="87" t="n">
        <v>24.7</v>
      </c>
      <c r="CN73" s="87" t="n">
        <v>14.15</v>
      </c>
      <c r="CO73" s="87" t="n">
        <v>19.63</v>
      </c>
      <c r="CP73" s="87" t="n">
        <v>0</v>
      </c>
      <c r="CQ73" s="87" t="n">
        <v>0.24</v>
      </c>
    </row>
    <row r="74" customFormat="false" ht="15.6" hidden="false" customHeight="true" outlineLevel="0" collapsed="false">
      <c r="A74" s="33" t="s">
        <v>215</v>
      </c>
      <c r="B74" s="38" t="s">
        <v>216</v>
      </c>
      <c r="C74" s="35" t="str">
        <f aca="false">"180"</f>
        <v>180</v>
      </c>
      <c r="D74" s="35" t="n">
        <v>6.54</v>
      </c>
      <c r="E74" s="35" t="n">
        <v>0.03</v>
      </c>
      <c r="F74" s="35" t="n">
        <v>7.32</v>
      </c>
      <c r="G74" s="35" t="n">
        <v>1.59</v>
      </c>
      <c r="H74" s="35" t="n">
        <v>45.19</v>
      </c>
      <c r="I74" s="36" t="n">
        <v>247.646619</v>
      </c>
      <c r="J74" s="85" t="n">
        <v>3.2</v>
      </c>
      <c r="K74" s="86" t="n">
        <v>0.76</v>
      </c>
      <c r="L74" s="86" t="n">
        <v>0</v>
      </c>
      <c r="M74" s="86" t="n">
        <v>0</v>
      </c>
      <c r="N74" s="86" t="n">
        <v>1.54</v>
      </c>
      <c r="O74" s="86" t="n">
        <v>41.85</v>
      </c>
      <c r="P74" s="86" t="n">
        <v>1.8</v>
      </c>
      <c r="Q74" s="86" t="n">
        <v>0</v>
      </c>
      <c r="R74" s="86" t="n">
        <v>0</v>
      </c>
      <c r="S74" s="86" t="n">
        <v>0.19</v>
      </c>
      <c r="T74" s="86" t="n">
        <v>0.67</v>
      </c>
      <c r="U74" s="86" t="n">
        <v>9.02</v>
      </c>
      <c r="V74" s="86" t="n">
        <v>119.83</v>
      </c>
      <c r="W74" s="86" t="n">
        <v>6.91</v>
      </c>
      <c r="X74" s="86" t="n">
        <v>31.73</v>
      </c>
      <c r="Y74" s="86" t="n">
        <v>89.7</v>
      </c>
      <c r="Z74" s="86" t="n">
        <v>0.75</v>
      </c>
      <c r="AA74" s="86" t="n">
        <v>19.12</v>
      </c>
      <c r="AB74" s="86" t="n">
        <v>120.1</v>
      </c>
      <c r="AC74" s="86" t="n">
        <v>56.86</v>
      </c>
      <c r="AD74" s="86" t="n">
        <v>0.79</v>
      </c>
      <c r="AE74" s="86" t="n">
        <v>0.04</v>
      </c>
      <c r="AF74" s="86" t="n">
        <v>0.03</v>
      </c>
      <c r="AG74" s="86" t="n">
        <v>0.86</v>
      </c>
      <c r="AH74" s="86" t="n">
        <v>2.21</v>
      </c>
      <c r="AI74" s="86" t="n">
        <v>1.12</v>
      </c>
      <c r="AJ74" s="87" t="n">
        <v>0</v>
      </c>
      <c r="AK74" s="87" t="n">
        <v>250.04</v>
      </c>
      <c r="AL74" s="87" t="n">
        <v>196.7</v>
      </c>
      <c r="AM74" s="87" t="n">
        <v>369.55</v>
      </c>
      <c r="AN74" s="87" t="n">
        <v>155.39</v>
      </c>
      <c r="AO74" s="87" t="n">
        <v>95.31</v>
      </c>
      <c r="AP74" s="87" t="n">
        <v>143.65</v>
      </c>
      <c r="AQ74" s="87" t="n">
        <v>60.59</v>
      </c>
      <c r="AR74" s="87" t="n">
        <v>220.43</v>
      </c>
      <c r="AS74" s="87" t="n">
        <v>232.07</v>
      </c>
      <c r="AT74" s="87" t="n">
        <v>302.83</v>
      </c>
      <c r="AU74" s="87" t="n">
        <v>321.62</v>
      </c>
      <c r="AV74" s="87" t="n">
        <v>101.79</v>
      </c>
      <c r="AW74" s="87" t="n">
        <v>190.27</v>
      </c>
      <c r="AX74" s="87" t="n">
        <v>715.16</v>
      </c>
      <c r="AY74" s="87" t="n">
        <v>0</v>
      </c>
      <c r="AZ74" s="87" t="n">
        <v>196.95</v>
      </c>
      <c r="BA74" s="87" t="n">
        <v>197.15</v>
      </c>
      <c r="BB74" s="87" t="n">
        <v>173.06</v>
      </c>
      <c r="BC74" s="87" t="n">
        <v>81.44</v>
      </c>
      <c r="BD74" s="87" t="n">
        <v>0.18</v>
      </c>
      <c r="BE74" s="87" t="n">
        <v>0.04</v>
      </c>
      <c r="BF74" s="87" t="n">
        <v>0.03</v>
      </c>
      <c r="BG74" s="87" t="n">
        <v>0.09</v>
      </c>
      <c r="BH74" s="87" t="n">
        <v>0.11</v>
      </c>
      <c r="BI74" s="87" t="n">
        <v>0.38</v>
      </c>
      <c r="BJ74" s="87" t="n">
        <v>0</v>
      </c>
      <c r="BK74" s="87" t="n">
        <v>1.32</v>
      </c>
      <c r="BL74" s="87" t="n">
        <v>0</v>
      </c>
      <c r="BM74" s="87" t="n">
        <v>0.41</v>
      </c>
      <c r="BN74" s="87" t="n">
        <v>0</v>
      </c>
      <c r="BO74" s="87" t="n">
        <v>0.01</v>
      </c>
      <c r="BP74" s="87" t="n">
        <v>0</v>
      </c>
      <c r="BQ74" s="87" t="n">
        <v>0.04</v>
      </c>
      <c r="BR74" s="87" t="n">
        <v>0.14</v>
      </c>
      <c r="BS74" s="87" t="n">
        <v>1.46</v>
      </c>
      <c r="BT74" s="87" t="n">
        <v>0</v>
      </c>
      <c r="BU74" s="87" t="n">
        <v>0</v>
      </c>
      <c r="BV74" s="87" t="n">
        <v>0.73</v>
      </c>
      <c r="BW74" s="87" t="n">
        <v>0</v>
      </c>
      <c r="BX74" s="87" t="n">
        <v>0</v>
      </c>
      <c r="BY74" s="87" t="n">
        <v>0</v>
      </c>
      <c r="BZ74" s="87" t="n">
        <v>0</v>
      </c>
      <c r="CA74" s="87" t="n">
        <v>0</v>
      </c>
      <c r="CB74" s="87" t="n">
        <v>139.52</v>
      </c>
      <c r="CC74" s="88"/>
      <c r="CD74" s="88"/>
      <c r="CE74" s="87" t="n">
        <v>39.13</v>
      </c>
      <c r="CF74" s="87"/>
      <c r="CG74" s="87" t="n">
        <v>1.21</v>
      </c>
      <c r="CH74" s="87" t="n">
        <v>1.21</v>
      </c>
      <c r="CI74" s="87" t="n">
        <v>1.21</v>
      </c>
      <c r="CJ74" s="87" t="n">
        <v>1895.25</v>
      </c>
      <c r="CK74" s="87" t="n">
        <v>945</v>
      </c>
      <c r="CL74" s="87" t="n">
        <v>1420.13</v>
      </c>
      <c r="CM74" s="87" t="n">
        <v>4.52</v>
      </c>
      <c r="CN74" s="87" t="n">
        <v>1.05</v>
      </c>
      <c r="CO74" s="87" t="n">
        <v>2.78</v>
      </c>
      <c r="CP74" s="87" t="n">
        <v>0</v>
      </c>
      <c r="CQ74" s="87" t="n">
        <v>0</v>
      </c>
    </row>
    <row r="75" customFormat="false" ht="15.6" hidden="false" customHeight="false" outlineLevel="0" collapsed="false">
      <c r="A75" s="33" t="s">
        <v>147</v>
      </c>
      <c r="B75" s="38" t="s">
        <v>148</v>
      </c>
      <c r="C75" s="35" t="str">
        <f aca="false">"200"</f>
        <v>200</v>
      </c>
      <c r="D75" s="35" t="n">
        <v>0.12</v>
      </c>
      <c r="E75" s="35" t="n">
        <v>0</v>
      </c>
      <c r="F75" s="35" t="n">
        <v>0.02</v>
      </c>
      <c r="G75" s="35" t="n">
        <v>0.02</v>
      </c>
      <c r="H75" s="35" t="n">
        <v>9.83</v>
      </c>
      <c r="I75" s="35" t="n">
        <v>38.659836097561</v>
      </c>
      <c r="J75" s="85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8"/>
      <c r="CD75" s="88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</row>
    <row r="76" customFormat="false" ht="15.6" hidden="false" customHeight="false" outlineLevel="0" collapsed="false">
      <c r="A76" s="33" t="str">
        <f aca="false">"-"</f>
        <v>-</v>
      </c>
      <c r="B76" s="38" t="s">
        <v>109</v>
      </c>
      <c r="C76" s="35" t="str">
        <f aca="false">"25"</f>
        <v>25</v>
      </c>
      <c r="D76" s="35" t="n">
        <v>1.65</v>
      </c>
      <c r="E76" s="35" t="n">
        <v>0</v>
      </c>
      <c r="F76" s="35" t="n">
        <v>0.3</v>
      </c>
      <c r="G76" s="35" t="n">
        <v>0.3</v>
      </c>
      <c r="H76" s="35" t="n">
        <v>10.43</v>
      </c>
      <c r="I76" s="36" t="n">
        <v>48.345</v>
      </c>
      <c r="J76" s="85" t="n">
        <v>0.06</v>
      </c>
      <c r="K76" s="86" t="n">
        <v>0</v>
      </c>
      <c r="L76" s="86" t="n">
        <v>0</v>
      </c>
      <c r="M76" s="86" t="n">
        <v>0</v>
      </c>
      <c r="N76" s="86" t="n">
        <v>0.36</v>
      </c>
      <c r="O76" s="86" t="n">
        <v>9.66</v>
      </c>
      <c r="P76" s="86" t="n">
        <v>2.49</v>
      </c>
      <c r="Q76" s="86" t="n">
        <v>0</v>
      </c>
      <c r="R76" s="86" t="n">
        <v>0</v>
      </c>
      <c r="S76" s="86" t="n">
        <v>0.3</v>
      </c>
      <c r="T76" s="86" t="n">
        <v>0.75</v>
      </c>
      <c r="U76" s="86" t="n">
        <v>183</v>
      </c>
      <c r="V76" s="86" t="n">
        <v>73.5</v>
      </c>
      <c r="W76" s="86" t="n">
        <v>10.5</v>
      </c>
      <c r="X76" s="86" t="n">
        <v>14.1</v>
      </c>
      <c r="Y76" s="86" t="n">
        <v>47.4</v>
      </c>
      <c r="Z76" s="86" t="n">
        <v>1.17</v>
      </c>
      <c r="AA76" s="86" t="n">
        <v>0</v>
      </c>
      <c r="AB76" s="86" t="n">
        <v>1.5</v>
      </c>
      <c r="AC76" s="86" t="n">
        <v>0.3</v>
      </c>
      <c r="AD76" s="86" t="n">
        <v>0.42</v>
      </c>
      <c r="AE76" s="86" t="n">
        <v>0.05</v>
      </c>
      <c r="AF76" s="86" t="n">
        <v>0.02</v>
      </c>
      <c r="AG76" s="86" t="n">
        <v>0.21</v>
      </c>
      <c r="AH76" s="86" t="n">
        <v>0.6</v>
      </c>
      <c r="AI76" s="86" t="n">
        <v>0</v>
      </c>
      <c r="AJ76" s="87" t="n">
        <v>0</v>
      </c>
      <c r="AK76" s="87" t="n">
        <v>96.6</v>
      </c>
      <c r="AL76" s="87" t="n">
        <v>74.4</v>
      </c>
      <c r="AM76" s="87" t="n">
        <v>128.1</v>
      </c>
      <c r="AN76" s="87" t="n">
        <v>66.9</v>
      </c>
      <c r="AO76" s="87" t="n">
        <v>27.9</v>
      </c>
      <c r="AP76" s="87" t="n">
        <v>59.4</v>
      </c>
      <c r="AQ76" s="87" t="n">
        <v>24</v>
      </c>
      <c r="AR76" s="87" t="n">
        <v>111.3</v>
      </c>
      <c r="AS76" s="87" t="n">
        <v>89.1</v>
      </c>
      <c r="AT76" s="87" t="n">
        <v>87.3</v>
      </c>
      <c r="AU76" s="87" t="n">
        <v>139.2</v>
      </c>
      <c r="AV76" s="87" t="n">
        <v>37.2</v>
      </c>
      <c r="AW76" s="87" t="n">
        <v>93</v>
      </c>
      <c r="AX76" s="87" t="n">
        <v>467.7</v>
      </c>
      <c r="AY76" s="87" t="n">
        <v>0</v>
      </c>
      <c r="AZ76" s="87" t="n">
        <v>157.8</v>
      </c>
      <c r="BA76" s="87" t="n">
        <v>87.3</v>
      </c>
      <c r="BB76" s="87" t="n">
        <v>54</v>
      </c>
      <c r="BC76" s="87" t="n">
        <v>39</v>
      </c>
      <c r="BD76" s="87" t="n">
        <v>0</v>
      </c>
      <c r="BE76" s="87" t="n">
        <v>0</v>
      </c>
      <c r="BF76" s="87" t="n">
        <v>0</v>
      </c>
      <c r="BG76" s="87" t="n">
        <v>0</v>
      </c>
      <c r="BH76" s="87" t="n">
        <v>0</v>
      </c>
      <c r="BI76" s="87" t="n">
        <v>0</v>
      </c>
      <c r="BJ76" s="87" t="n">
        <v>0</v>
      </c>
      <c r="BK76" s="87" t="n">
        <v>0.04</v>
      </c>
      <c r="BL76" s="87" t="n">
        <v>0</v>
      </c>
      <c r="BM76" s="87" t="n">
        <v>0</v>
      </c>
      <c r="BN76" s="87" t="n">
        <v>0.01</v>
      </c>
      <c r="BO76" s="87" t="n">
        <v>0</v>
      </c>
      <c r="BP76" s="87" t="n">
        <v>0</v>
      </c>
      <c r="BQ76" s="87" t="n">
        <v>0</v>
      </c>
      <c r="BR76" s="87" t="n">
        <v>0</v>
      </c>
      <c r="BS76" s="87" t="n">
        <v>0.03</v>
      </c>
      <c r="BT76" s="87" t="n">
        <v>0</v>
      </c>
      <c r="BU76" s="87" t="n">
        <v>0</v>
      </c>
      <c r="BV76" s="87" t="n">
        <v>0.14</v>
      </c>
      <c r="BW76" s="87" t="n">
        <v>0.02</v>
      </c>
      <c r="BX76" s="87" t="n">
        <v>0</v>
      </c>
      <c r="BY76" s="87" t="n">
        <v>0</v>
      </c>
      <c r="BZ76" s="87" t="n">
        <v>0</v>
      </c>
      <c r="CA76" s="87" t="n">
        <v>0</v>
      </c>
      <c r="CB76" s="87" t="n">
        <v>14.1</v>
      </c>
      <c r="CC76" s="88"/>
      <c r="CD76" s="88"/>
      <c r="CE76" s="87" t="n">
        <v>0.25</v>
      </c>
      <c r="CF76" s="87"/>
      <c r="CG76" s="87" t="n">
        <v>3</v>
      </c>
      <c r="CH76" s="87" t="n">
        <v>3</v>
      </c>
      <c r="CI76" s="87" t="n">
        <v>3</v>
      </c>
      <c r="CJ76" s="87" t="n">
        <v>570</v>
      </c>
      <c r="CK76" s="87" t="n">
        <v>219.6</v>
      </c>
      <c r="CL76" s="87" t="n">
        <v>394.8</v>
      </c>
      <c r="CM76" s="87" t="n">
        <v>5.7</v>
      </c>
      <c r="CN76" s="87" t="n">
        <v>4.74</v>
      </c>
      <c r="CO76" s="87" t="n">
        <v>5.22</v>
      </c>
      <c r="CP76" s="87" t="n">
        <v>0</v>
      </c>
      <c r="CQ76" s="87" t="n">
        <v>0</v>
      </c>
    </row>
    <row r="77" customFormat="false" ht="15.6" hidden="false" customHeight="false" outlineLevel="0" collapsed="false">
      <c r="A77" s="33" t="str">
        <f aca="false">"-"</f>
        <v>-</v>
      </c>
      <c r="B77" s="38" t="s">
        <v>181</v>
      </c>
      <c r="C77" s="35" t="str">
        <f aca="false">"100"</f>
        <v>100</v>
      </c>
      <c r="D77" s="35" t="n">
        <v>0.4</v>
      </c>
      <c r="E77" s="35" t="n">
        <v>0</v>
      </c>
      <c r="F77" s="35" t="n">
        <v>0.4</v>
      </c>
      <c r="G77" s="35" t="n">
        <v>0.4</v>
      </c>
      <c r="H77" s="35" t="n">
        <v>11.6</v>
      </c>
      <c r="I77" s="36" t="n">
        <v>48.68</v>
      </c>
      <c r="J77" s="81" t="n">
        <v>0.1</v>
      </c>
      <c r="K77" s="82" t="n">
        <v>0</v>
      </c>
      <c r="L77" s="82" t="n">
        <v>0</v>
      </c>
      <c r="M77" s="82" t="n">
        <v>0</v>
      </c>
      <c r="N77" s="82" t="n">
        <v>9</v>
      </c>
      <c r="O77" s="82" t="n">
        <v>0.8</v>
      </c>
      <c r="P77" s="82" t="n">
        <v>1.8</v>
      </c>
      <c r="Q77" s="82" t="n">
        <v>0</v>
      </c>
      <c r="R77" s="82" t="n">
        <v>0</v>
      </c>
      <c r="S77" s="82" t="n">
        <v>0.8</v>
      </c>
      <c r="T77" s="82" t="n">
        <v>0.5</v>
      </c>
      <c r="U77" s="82" t="n">
        <v>26</v>
      </c>
      <c r="V77" s="82" t="n">
        <v>278</v>
      </c>
      <c r="W77" s="82" t="n">
        <v>16</v>
      </c>
      <c r="X77" s="82" t="n">
        <v>9</v>
      </c>
      <c r="Y77" s="82" t="n">
        <v>11</v>
      </c>
      <c r="Z77" s="82" t="n">
        <v>2.2</v>
      </c>
      <c r="AA77" s="82" t="n">
        <v>0</v>
      </c>
      <c r="AB77" s="82" t="n">
        <v>30</v>
      </c>
      <c r="AC77" s="82" t="n">
        <v>5</v>
      </c>
      <c r="AD77" s="82" t="n">
        <v>0.2</v>
      </c>
      <c r="AE77" s="82" t="n">
        <v>0.03</v>
      </c>
      <c r="AF77" s="82" t="n">
        <v>0.02</v>
      </c>
      <c r="AG77" s="82" t="n">
        <v>0.3</v>
      </c>
      <c r="AH77" s="82" t="n">
        <v>0.4</v>
      </c>
      <c r="AI77" s="82" t="n">
        <v>10</v>
      </c>
      <c r="AJ77" s="80" t="n">
        <v>0</v>
      </c>
      <c r="AK77" s="80" t="n">
        <v>12</v>
      </c>
      <c r="AL77" s="80" t="n">
        <v>13</v>
      </c>
      <c r="AM77" s="80" t="n">
        <v>19</v>
      </c>
      <c r="AN77" s="80" t="n">
        <v>18</v>
      </c>
      <c r="AO77" s="80" t="n">
        <v>3</v>
      </c>
      <c r="AP77" s="80" t="n">
        <v>11</v>
      </c>
      <c r="AQ77" s="80" t="n">
        <v>3</v>
      </c>
      <c r="AR77" s="80" t="n">
        <v>9</v>
      </c>
      <c r="AS77" s="80" t="n">
        <v>17</v>
      </c>
      <c r="AT77" s="80" t="n">
        <v>10</v>
      </c>
      <c r="AU77" s="80" t="n">
        <v>78</v>
      </c>
      <c r="AV77" s="80" t="n">
        <v>7</v>
      </c>
      <c r="AW77" s="80" t="n">
        <v>14</v>
      </c>
      <c r="AX77" s="80" t="n">
        <v>42</v>
      </c>
      <c r="AY77" s="80" t="n">
        <v>0</v>
      </c>
      <c r="AZ77" s="80" t="n">
        <v>13</v>
      </c>
      <c r="BA77" s="80" t="n">
        <v>16</v>
      </c>
      <c r="BB77" s="80" t="n">
        <v>6</v>
      </c>
      <c r="BC77" s="80" t="n">
        <v>5</v>
      </c>
      <c r="BD77" s="80" t="n">
        <v>0</v>
      </c>
      <c r="BE77" s="80" t="n">
        <v>0</v>
      </c>
      <c r="BF77" s="80" t="n">
        <v>0</v>
      </c>
      <c r="BG77" s="80" t="n">
        <v>0</v>
      </c>
      <c r="BH77" s="80" t="n">
        <v>0</v>
      </c>
      <c r="BI77" s="80" t="n">
        <v>0</v>
      </c>
      <c r="BJ77" s="80" t="n">
        <v>0</v>
      </c>
      <c r="BK77" s="80" t="n">
        <v>0</v>
      </c>
      <c r="BL77" s="80" t="n">
        <v>0</v>
      </c>
      <c r="BM77" s="80" t="n">
        <v>0</v>
      </c>
      <c r="BN77" s="80" t="n">
        <v>0</v>
      </c>
      <c r="BO77" s="80" t="n">
        <v>0</v>
      </c>
      <c r="BP77" s="80" t="n">
        <v>0</v>
      </c>
      <c r="BQ77" s="80" t="n">
        <v>0</v>
      </c>
      <c r="BR77" s="80" t="n">
        <v>0</v>
      </c>
      <c r="BS77" s="80" t="n">
        <v>0</v>
      </c>
      <c r="BT77" s="80" t="n">
        <v>0</v>
      </c>
      <c r="BU77" s="80" t="n">
        <v>0</v>
      </c>
      <c r="BV77" s="80" t="n">
        <v>0</v>
      </c>
      <c r="BW77" s="80" t="n">
        <v>0</v>
      </c>
      <c r="BX77" s="80" t="n">
        <v>0</v>
      </c>
      <c r="BY77" s="80" t="n">
        <v>0</v>
      </c>
      <c r="BZ77" s="80" t="n">
        <v>0</v>
      </c>
      <c r="CA77" s="80" t="n">
        <v>0</v>
      </c>
      <c r="CB77" s="80" t="n">
        <v>86.3</v>
      </c>
      <c r="CC77" s="83"/>
      <c r="CD77" s="83"/>
      <c r="CE77" s="80" t="n">
        <v>5</v>
      </c>
      <c r="CF77" s="80"/>
      <c r="CG77" s="80" t="n">
        <v>2</v>
      </c>
      <c r="CH77" s="80" t="n">
        <v>2</v>
      </c>
      <c r="CI77" s="80" t="n">
        <v>2</v>
      </c>
      <c r="CJ77" s="80" t="n">
        <v>150</v>
      </c>
      <c r="CK77" s="80" t="n">
        <v>150</v>
      </c>
      <c r="CL77" s="80" t="n">
        <v>150</v>
      </c>
      <c r="CM77" s="80" t="n">
        <v>46.8</v>
      </c>
      <c r="CN77" s="80" t="n">
        <v>46.8</v>
      </c>
      <c r="CO77" s="80" t="n">
        <v>46.8</v>
      </c>
      <c r="CP77" s="80" t="n">
        <v>0</v>
      </c>
      <c r="CQ77" s="80" t="n">
        <v>0</v>
      </c>
    </row>
    <row r="78" customFormat="false" ht="15.6" hidden="false" customHeight="false" outlineLevel="0" collapsed="false">
      <c r="A78" s="47"/>
      <c r="B78" s="48" t="s">
        <v>111</v>
      </c>
      <c r="C78" s="49"/>
      <c r="D78" s="49" t="n">
        <f aca="false">SUM(D73:D77)</f>
        <v>19.84</v>
      </c>
      <c r="E78" s="49" t="n">
        <f aca="false">SUM(E73:E77)</f>
        <v>9.89</v>
      </c>
      <c r="F78" s="49" t="n">
        <f aca="false">SUM(F73:F77)</f>
        <v>23.69</v>
      </c>
      <c r="G78" s="49" t="n">
        <f aca="false">SUM(G73:G77)</f>
        <v>7.64</v>
      </c>
      <c r="H78" s="49" t="n">
        <f aca="false">SUM(H73:H77)</f>
        <v>89.62</v>
      </c>
      <c r="I78" s="50" t="n">
        <f aca="false">SUM(I73:I77)</f>
        <v>653.831455097561</v>
      </c>
      <c r="J78" s="89" t="n">
        <v>14.22</v>
      </c>
      <c r="K78" s="89" t="n">
        <v>7.33</v>
      </c>
      <c r="L78" s="89" t="n">
        <v>0</v>
      </c>
      <c r="M78" s="89" t="n">
        <v>0</v>
      </c>
      <c r="N78" s="89" t="n">
        <v>29.5</v>
      </c>
      <c r="O78" s="89" t="n">
        <v>89.54</v>
      </c>
      <c r="P78" s="89" t="n">
        <v>12.8</v>
      </c>
      <c r="Q78" s="89" t="n">
        <v>0</v>
      </c>
      <c r="R78" s="89" t="n">
        <v>0</v>
      </c>
      <c r="S78" s="89" t="n">
        <v>1.97</v>
      </c>
      <c r="T78" s="89" t="n">
        <v>6.29</v>
      </c>
      <c r="U78" s="89" t="n">
        <v>600.64</v>
      </c>
      <c r="V78" s="89" t="n">
        <v>1372.9</v>
      </c>
      <c r="W78" s="89" t="n">
        <v>121.5</v>
      </c>
      <c r="X78" s="89" t="n">
        <v>136.04</v>
      </c>
      <c r="Y78" s="89" t="n">
        <v>421.27</v>
      </c>
      <c r="Z78" s="89" t="n">
        <v>8.18</v>
      </c>
      <c r="AA78" s="89" t="n">
        <v>22.81</v>
      </c>
      <c r="AB78" s="89" t="n">
        <v>1530.18</v>
      </c>
      <c r="AC78" s="89" t="n">
        <v>337.29</v>
      </c>
      <c r="AD78" s="89" t="n">
        <v>7.01</v>
      </c>
      <c r="AE78" s="89" t="n">
        <v>0.63</v>
      </c>
      <c r="AF78" s="89" t="n">
        <v>0.26</v>
      </c>
      <c r="AG78" s="89" t="n">
        <v>4.45</v>
      </c>
      <c r="AH78" s="89" t="n">
        <v>10.82</v>
      </c>
      <c r="AI78" s="89" t="n">
        <v>21.86</v>
      </c>
      <c r="AJ78" s="12" t="n">
        <v>0</v>
      </c>
      <c r="AK78" s="12" t="n">
        <v>1242.71</v>
      </c>
      <c r="AL78" s="12" t="n">
        <v>1118.75</v>
      </c>
      <c r="AM78" s="12" t="n">
        <v>1802.7</v>
      </c>
      <c r="AN78" s="12" t="n">
        <v>1439.11</v>
      </c>
      <c r="AO78" s="12" t="n">
        <v>435.98</v>
      </c>
      <c r="AP78" s="12" t="n">
        <v>910.24</v>
      </c>
      <c r="AQ78" s="12" t="n">
        <v>301.17</v>
      </c>
      <c r="AR78" s="12" t="n">
        <v>1098.08</v>
      </c>
      <c r="AS78" s="12" t="n">
        <v>1091.73</v>
      </c>
      <c r="AT78" s="12" t="n">
        <v>1444.54</v>
      </c>
      <c r="AU78" s="12" t="n">
        <v>1904.55</v>
      </c>
      <c r="AV78" s="12" t="n">
        <v>643.28</v>
      </c>
      <c r="AW78" s="12" t="n">
        <v>1004.62</v>
      </c>
      <c r="AX78" s="12" t="n">
        <v>4006.09</v>
      </c>
      <c r="AY78" s="12" t="n">
        <v>100.67</v>
      </c>
      <c r="AZ78" s="12" t="n">
        <v>1124.47</v>
      </c>
      <c r="BA78" s="12" t="n">
        <v>945.39</v>
      </c>
      <c r="BB78" s="12" t="n">
        <v>803.94</v>
      </c>
      <c r="BC78" s="12" t="n">
        <v>348.27</v>
      </c>
      <c r="BD78" s="12" t="n">
        <v>0.23</v>
      </c>
      <c r="BE78" s="12" t="n">
        <v>0.06</v>
      </c>
      <c r="BF78" s="12" t="n">
        <v>0.05</v>
      </c>
      <c r="BG78" s="12" t="n">
        <v>0.12</v>
      </c>
      <c r="BH78" s="12" t="n">
        <v>0.15</v>
      </c>
      <c r="BI78" s="12" t="n">
        <v>0.53</v>
      </c>
      <c r="BJ78" s="12" t="n">
        <v>0</v>
      </c>
      <c r="BK78" s="12" t="n">
        <v>2.45</v>
      </c>
      <c r="BL78" s="12" t="n">
        <v>0</v>
      </c>
      <c r="BM78" s="12" t="n">
        <v>0.93</v>
      </c>
      <c r="BN78" s="12" t="n">
        <v>0.04</v>
      </c>
      <c r="BO78" s="12" t="n">
        <v>0.07</v>
      </c>
      <c r="BP78" s="12" t="n">
        <v>0</v>
      </c>
      <c r="BQ78" s="12" t="n">
        <v>0.07</v>
      </c>
      <c r="BR78" s="12" t="n">
        <v>0.19</v>
      </c>
      <c r="BS78" s="12" t="n">
        <v>4.12</v>
      </c>
      <c r="BT78" s="12" t="n">
        <v>0</v>
      </c>
      <c r="BU78" s="12" t="n">
        <v>0</v>
      </c>
      <c r="BV78" s="12" t="n">
        <v>7.09</v>
      </c>
      <c r="BW78" s="12" t="n">
        <v>0.06</v>
      </c>
      <c r="BX78" s="12" t="n">
        <v>0</v>
      </c>
      <c r="BY78" s="12" t="n">
        <v>0</v>
      </c>
      <c r="BZ78" s="12" t="n">
        <v>0</v>
      </c>
      <c r="CA78" s="12" t="n">
        <v>0</v>
      </c>
      <c r="CB78" s="12" t="n">
        <v>835.49</v>
      </c>
      <c r="CC78" s="90"/>
      <c r="CD78" s="90"/>
      <c r="CE78" s="12" t="n">
        <v>277.84</v>
      </c>
      <c r="CF78" s="12"/>
      <c r="CG78" s="12" t="n">
        <v>47.01</v>
      </c>
      <c r="CH78" s="12" t="n">
        <v>32.02</v>
      </c>
      <c r="CI78" s="12" t="n">
        <v>39.45</v>
      </c>
      <c r="CJ78" s="12" t="n">
        <v>7153.18</v>
      </c>
      <c r="CK78" s="12" t="n">
        <v>3695.15</v>
      </c>
      <c r="CL78" s="12" t="n">
        <v>5424.16</v>
      </c>
      <c r="CM78" s="12" t="n">
        <v>128.78</v>
      </c>
      <c r="CN78" s="12" t="n">
        <v>93.08</v>
      </c>
      <c r="CO78" s="12" t="n">
        <v>111.11</v>
      </c>
      <c r="CP78" s="12" t="n">
        <v>10</v>
      </c>
      <c r="CQ78" s="12" t="n">
        <v>0.74</v>
      </c>
    </row>
    <row r="79" customFormat="false" ht="13.2" hidden="true" customHeight="true" outlineLevel="0" collapsed="false">
      <c r="A79" s="28"/>
      <c r="B79" s="53" t="s">
        <v>244</v>
      </c>
      <c r="C79" s="30"/>
      <c r="D79" s="30" t="n">
        <v>22.5</v>
      </c>
      <c r="E79" s="30" t="n">
        <v>0</v>
      </c>
      <c r="F79" s="30" t="n">
        <v>23</v>
      </c>
      <c r="G79" s="30" t="n">
        <v>0</v>
      </c>
      <c r="H79" s="30" t="n">
        <v>95.75</v>
      </c>
      <c r="I79" s="31" t="n">
        <v>680</v>
      </c>
      <c r="V79" s="69" t="n">
        <v>0</v>
      </c>
      <c r="W79" s="69" t="n">
        <v>0</v>
      </c>
      <c r="X79" s="69" t="n">
        <v>0</v>
      </c>
      <c r="Y79" s="69" t="n">
        <v>0</v>
      </c>
      <c r="Z79" s="69" t="n">
        <v>0</v>
      </c>
      <c r="AA79" s="69" t="n">
        <v>0</v>
      </c>
      <c r="AB79" s="69" t="n">
        <v>0</v>
      </c>
      <c r="AC79" s="69" t="n">
        <v>315</v>
      </c>
      <c r="AD79" s="69" t="n">
        <v>0</v>
      </c>
      <c r="AE79" s="69" t="n">
        <v>0.49</v>
      </c>
      <c r="AF79" s="69" t="n">
        <v>0.56</v>
      </c>
      <c r="AI79" s="69" t="n">
        <v>24.5</v>
      </c>
      <c r="CI79" s="70" t="n">
        <v>0</v>
      </c>
      <c r="CL79" s="70" t="n">
        <v>0</v>
      </c>
      <c r="CO79" s="70" t="n">
        <v>0</v>
      </c>
    </row>
    <row r="80" customFormat="false" ht="13.8" hidden="true" customHeight="true" outlineLevel="0" collapsed="false">
      <c r="A80" s="28"/>
      <c r="B80" s="53" t="s">
        <v>113</v>
      </c>
      <c r="C80" s="30"/>
      <c r="D80" s="30" t="n">
        <f aca="false">D78-D79</f>
        <v>-2.66</v>
      </c>
      <c r="E80" s="30" t="n">
        <f aca="false">E78-E79</f>
        <v>9.89</v>
      </c>
      <c r="F80" s="30" t="n">
        <f aca="false">F78-F79</f>
        <v>0.689999999999998</v>
      </c>
      <c r="G80" s="30" t="n">
        <f aca="false">G78-G79</f>
        <v>7.64</v>
      </c>
      <c r="H80" s="30" t="n">
        <f aca="false">H78-H79</f>
        <v>-6.13000000000002</v>
      </c>
      <c r="I80" s="31" t="n">
        <f aca="false">I78-I79</f>
        <v>-26.168544902439</v>
      </c>
      <c r="V80" s="69" t="n">
        <f aca="false">V78-V79</f>
        <v>1372.9</v>
      </c>
      <c r="W80" s="69" t="n">
        <f aca="false">W78-W79</f>
        <v>121.5</v>
      </c>
      <c r="X80" s="69" t="n">
        <f aca="false">X78-X79</f>
        <v>136.04</v>
      </c>
      <c r="Y80" s="69" t="n">
        <f aca="false">Y78-Y79</f>
        <v>421.27</v>
      </c>
      <c r="Z80" s="69" t="n">
        <f aca="false">Z78-Z79</f>
        <v>8.18</v>
      </c>
      <c r="AA80" s="69" t="n">
        <f aca="false">AA78-AA79</f>
        <v>22.81</v>
      </c>
      <c r="AB80" s="69" t="n">
        <f aca="false">AB78-AB79</f>
        <v>1530.18</v>
      </c>
      <c r="AC80" s="69" t="n">
        <f aca="false">AC78-AC79</f>
        <v>22.29</v>
      </c>
      <c r="AD80" s="69" t="n">
        <f aca="false">AD78-AD79</f>
        <v>7.01</v>
      </c>
      <c r="AE80" s="69" t="n">
        <f aca="false">AE78-AE79</f>
        <v>0.14</v>
      </c>
      <c r="AF80" s="69" t="n">
        <f aca="false">AF78-AF79</f>
        <v>-0.3</v>
      </c>
      <c r="AI80" s="69" t="n">
        <f aca="false">AI78-AI79</f>
        <v>-2.64</v>
      </c>
      <c r="CI80" s="70" t="n">
        <f aca="false">CI78-CI79</f>
        <v>39.45</v>
      </c>
      <c r="CL80" s="70" t="n">
        <f aca="false">CL78-CL79</f>
        <v>5424.16</v>
      </c>
      <c r="CO80" s="70" t="n">
        <f aca="false">CO78-CO79</f>
        <v>111.11</v>
      </c>
    </row>
    <row r="81" customFormat="false" ht="15.6" hidden="true" customHeight="true" outlineLevel="0" collapsed="false">
      <c r="A81" s="28"/>
      <c r="B81" s="53" t="s">
        <v>114</v>
      </c>
      <c r="C81" s="30"/>
      <c r="D81" s="30" t="n">
        <v>11</v>
      </c>
      <c r="E81" s="30"/>
      <c r="F81" s="30" t="n">
        <v>36</v>
      </c>
      <c r="G81" s="30"/>
      <c r="H81" s="30" t="n">
        <v>53</v>
      </c>
      <c r="I81" s="31"/>
    </row>
    <row r="82" customFormat="false" ht="15.6" hidden="false" customHeight="false" outlineLevel="0" collapsed="false">
      <c r="A82" s="28"/>
      <c r="B82" s="53"/>
      <c r="C82" s="30"/>
      <c r="D82" s="30"/>
      <c r="E82" s="30"/>
      <c r="F82" s="30"/>
      <c r="G82" s="30"/>
      <c r="H82" s="30"/>
      <c r="I82" s="31"/>
    </row>
    <row r="83" customFormat="false" ht="15.6" hidden="false" customHeight="true" outlineLevel="0" collapsed="false">
      <c r="A83" s="28"/>
      <c r="B83" s="29" t="s">
        <v>149</v>
      </c>
      <c r="C83" s="119" t="s">
        <v>116</v>
      </c>
      <c r="D83" s="120" t="s">
        <v>117</v>
      </c>
      <c r="E83" s="120"/>
      <c r="F83" s="120" t="s">
        <v>118</v>
      </c>
      <c r="G83" s="120"/>
      <c r="H83" s="121" t="s">
        <v>119</v>
      </c>
      <c r="I83" s="121" t="s">
        <v>120</v>
      </c>
    </row>
    <row r="84" s="125" customFormat="true" ht="15.6" hidden="false" customHeight="false" outlineLevel="0" collapsed="false">
      <c r="A84" s="33"/>
      <c r="B84" s="34" t="s">
        <v>100</v>
      </c>
      <c r="C84" s="56"/>
      <c r="D84" s="57"/>
      <c r="E84" s="57"/>
      <c r="F84" s="57"/>
      <c r="G84" s="57"/>
      <c r="H84" s="58"/>
      <c r="I84" s="58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4"/>
      <c r="CD84" s="124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</row>
    <row r="85" customFormat="false" ht="15.6" hidden="false" customHeight="false" outlineLevel="0" collapsed="false">
      <c r="A85" s="33" t="str">
        <f aca="false">" 245/1"</f>
        <v> 245/1</v>
      </c>
      <c r="B85" s="38" t="s">
        <v>122</v>
      </c>
      <c r="C85" s="35" t="str">
        <f aca="false">"40"</f>
        <v>40</v>
      </c>
      <c r="D85" s="35" t="n">
        <v>0.31</v>
      </c>
      <c r="E85" s="35" t="n">
        <v>0</v>
      </c>
      <c r="F85" s="35" t="n">
        <v>0.33</v>
      </c>
      <c r="G85" s="35" t="n">
        <v>0.37</v>
      </c>
      <c r="H85" s="35" t="n">
        <v>1.3</v>
      </c>
      <c r="I85" s="36" t="n">
        <v>8.609509</v>
      </c>
      <c r="J85" s="85" t="n">
        <v>0.04</v>
      </c>
      <c r="K85" s="86" t="n">
        <v>0.22</v>
      </c>
      <c r="L85" s="86" t="n">
        <v>0</v>
      </c>
      <c r="M85" s="86" t="n">
        <v>0</v>
      </c>
      <c r="N85" s="86" t="n">
        <v>0.89</v>
      </c>
      <c r="O85" s="86" t="n">
        <v>0.04</v>
      </c>
      <c r="P85" s="86" t="n">
        <v>0.37</v>
      </c>
      <c r="Q85" s="86" t="n">
        <v>0</v>
      </c>
      <c r="R85" s="86" t="n">
        <v>0</v>
      </c>
      <c r="S85" s="86" t="n">
        <v>0.04</v>
      </c>
      <c r="T85" s="86" t="n">
        <v>0.41</v>
      </c>
      <c r="U85" s="86" t="n">
        <v>80.76</v>
      </c>
      <c r="V85" s="86" t="n">
        <v>50.63</v>
      </c>
      <c r="W85" s="86" t="n">
        <v>9.4</v>
      </c>
      <c r="X85" s="86" t="n">
        <v>5.11</v>
      </c>
      <c r="Y85" s="86" t="n">
        <v>15.02</v>
      </c>
      <c r="Z85" s="86" t="n">
        <v>0.22</v>
      </c>
      <c r="AA85" s="86" t="n">
        <v>0</v>
      </c>
      <c r="AB85" s="86" t="n">
        <v>31.2</v>
      </c>
      <c r="AC85" s="86" t="n">
        <v>6.5</v>
      </c>
      <c r="AD85" s="86" t="n">
        <v>0.19</v>
      </c>
      <c r="AE85" s="86" t="n">
        <v>0.01</v>
      </c>
      <c r="AF85" s="86" t="n">
        <v>0.01</v>
      </c>
      <c r="AG85" s="86" t="n">
        <v>0.07</v>
      </c>
      <c r="AH85" s="86" t="n">
        <v>0.12</v>
      </c>
      <c r="AI85" s="86" t="n">
        <v>1.73</v>
      </c>
      <c r="AJ85" s="87" t="n">
        <v>0</v>
      </c>
      <c r="AK85" s="87" t="n">
        <v>10.15</v>
      </c>
      <c r="AL85" s="87" t="n">
        <v>7.9</v>
      </c>
      <c r="AM85" s="87" t="n">
        <v>11.28</v>
      </c>
      <c r="AN85" s="87" t="n">
        <v>9.78</v>
      </c>
      <c r="AO85" s="87" t="n">
        <v>2.26</v>
      </c>
      <c r="AP85" s="87" t="n">
        <v>7.9</v>
      </c>
      <c r="AQ85" s="87" t="n">
        <v>1.88</v>
      </c>
      <c r="AR85" s="87" t="n">
        <v>6.39</v>
      </c>
      <c r="AS85" s="87" t="n">
        <v>9.78</v>
      </c>
      <c r="AT85" s="87" t="n">
        <v>16.92</v>
      </c>
      <c r="AU85" s="87" t="n">
        <v>19.93</v>
      </c>
      <c r="AV85" s="87" t="n">
        <v>3.76</v>
      </c>
      <c r="AW85" s="87" t="n">
        <v>10.53</v>
      </c>
      <c r="AX85" s="87" t="n">
        <v>52.65</v>
      </c>
      <c r="AY85" s="87" t="n">
        <v>0</v>
      </c>
      <c r="AZ85" s="87" t="n">
        <v>6.39</v>
      </c>
      <c r="BA85" s="87" t="n">
        <v>10.15</v>
      </c>
      <c r="BB85" s="87" t="n">
        <v>7.9</v>
      </c>
      <c r="BC85" s="87" t="n">
        <v>2.63</v>
      </c>
      <c r="BD85" s="87" t="n">
        <v>0</v>
      </c>
      <c r="BE85" s="87" t="n">
        <v>0</v>
      </c>
      <c r="BF85" s="87" t="n">
        <v>0</v>
      </c>
      <c r="BG85" s="87" t="n">
        <v>0</v>
      </c>
      <c r="BH85" s="87" t="n">
        <v>0</v>
      </c>
      <c r="BI85" s="87" t="n">
        <v>0</v>
      </c>
      <c r="BJ85" s="87" t="n">
        <v>0</v>
      </c>
      <c r="BK85" s="87" t="n">
        <v>0.02</v>
      </c>
      <c r="BL85" s="87" t="n">
        <v>0</v>
      </c>
      <c r="BM85" s="87" t="n">
        <v>0.01</v>
      </c>
      <c r="BN85" s="87" t="n">
        <v>0</v>
      </c>
      <c r="BO85" s="87" t="n">
        <v>0</v>
      </c>
      <c r="BP85" s="87" t="n">
        <v>0</v>
      </c>
      <c r="BQ85" s="87" t="n">
        <v>0</v>
      </c>
      <c r="BR85" s="87" t="n">
        <v>0</v>
      </c>
      <c r="BS85" s="87" t="n">
        <v>0.1</v>
      </c>
      <c r="BT85" s="87" t="n">
        <v>0</v>
      </c>
      <c r="BU85" s="87" t="n">
        <v>0</v>
      </c>
      <c r="BV85" s="87" t="n">
        <v>0.2</v>
      </c>
      <c r="BW85" s="87" t="n">
        <v>0</v>
      </c>
      <c r="BX85" s="87" t="n">
        <v>0</v>
      </c>
      <c r="BY85" s="87" t="n">
        <v>0</v>
      </c>
      <c r="BZ85" s="87" t="n">
        <v>0</v>
      </c>
      <c r="CA85" s="87" t="n">
        <v>0</v>
      </c>
      <c r="CB85" s="87" t="n">
        <v>38.29</v>
      </c>
      <c r="CC85" s="88"/>
      <c r="CD85" s="88"/>
      <c r="CE85" s="87" t="n">
        <v>5.2</v>
      </c>
      <c r="CF85" s="87"/>
      <c r="CG85" s="87" t="n">
        <v>9.22</v>
      </c>
      <c r="CH85" s="87" t="n">
        <v>5.22</v>
      </c>
      <c r="CI85" s="87" t="n">
        <v>7.22</v>
      </c>
      <c r="CJ85" s="87" t="n">
        <v>340.67</v>
      </c>
      <c r="CK85" s="87" t="n">
        <v>80.67</v>
      </c>
      <c r="CL85" s="87" t="n">
        <v>210.67</v>
      </c>
      <c r="CM85" s="87" t="n">
        <v>0.12</v>
      </c>
      <c r="CN85" s="87" t="n">
        <v>0.1</v>
      </c>
      <c r="CO85" s="87" t="n">
        <v>0.11</v>
      </c>
      <c r="CP85" s="87" t="n">
        <v>0</v>
      </c>
      <c r="CQ85" s="87" t="n">
        <v>0.2</v>
      </c>
    </row>
    <row r="86" customFormat="false" ht="15.6" hidden="false" customHeight="false" outlineLevel="0" collapsed="false">
      <c r="A86" s="33" t="s">
        <v>219</v>
      </c>
      <c r="B86" s="38" t="s">
        <v>141</v>
      </c>
      <c r="C86" s="35" t="str">
        <f aca="false">"250"</f>
        <v>250</v>
      </c>
      <c r="D86" s="35" t="n">
        <v>17.75</v>
      </c>
      <c r="E86" s="35" t="n">
        <v>13.04</v>
      </c>
      <c r="F86" s="35" t="n">
        <v>22.05</v>
      </c>
      <c r="G86" s="35" t="n">
        <v>0.58</v>
      </c>
      <c r="H86" s="35" t="n">
        <v>43.79</v>
      </c>
      <c r="I86" s="36" t="n">
        <v>442.73646625</v>
      </c>
      <c r="J86" s="85" t="n">
        <v>14.42</v>
      </c>
      <c r="K86" s="86" t="n">
        <v>0.13</v>
      </c>
      <c r="L86" s="86" t="n">
        <v>0</v>
      </c>
      <c r="M86" s="86" t="n">
        <v>0</v>
      </c>
      <c r="N86" s="86" t="n">
        <v>3.78</v>
      </c>
      <c r="O86" s="86" t="n">
        <v>16.33</v>
      </c>
      <c r="P86" s="86" t="n">
        <v>2.68</v>
      </c>
      <c r="Q86" s="86" t="n">
        <v>0</v>
      </c>
      <c r="R86" s="86" t="n">
        <v>0</v>
      </c>
      <c r="S86" s="86" t="n">
        <v>0.2</v>
      </c>
      <c r="T86" s="86" t="n">
        <v>3.32</v>
      </c>
      <c r="U86" s="86" t="n">
        <v>547.04</v>
      </c>
      <c r="V86" s="86" t="n">
        <v>355.42</v>
      </c>
      <c r="W86" s="86" t="n">
        <v>31.81</v>
      </c>
      <c r="X86" s="86" t="n">
        <v>38.73</v>
      </c>
      <c r="Y86" s="86" t="n">
        <v>179.79</v>
      </c>
      <c r="Z86" s="86" t="n">
        <v>1.81</v>
      </c>
      <c r="AA86" s="86" t="n">
        <v>26.7</v>
      </c>
      <c r="AB86" s="86" t="n">
        <v>3208</v>
      </c>
      <c r="AC86" s="86" t="n">
        <v>712.89</v>
      </c>
      <c r="AD86" s="86" t="n">
        <v>0.77</v>
      </c>
      <c r="AE86" s="86" t="n">
        <v>0.41</v>
      </c>
      <c r="AF86" s="86" t="n">
        <v>0.17</v>
      </c>
      <c r="AG86" s="86" t="n">
        <v>2.56</v>
      </c>
      <c r="AH86" s="86" t="n">
        <v>6.54</v>
      </c>
      <c r="AI86" s="86" t="n">
        <v>2.79</v>
      </c>
      <c r="AJ86" s="87" t="n">
        <v>0</v>
      </c>
      <c r="AK86" s="87" t="n">
        <v>770.18</v>
      </c>
      <c r="AL86" s="87" t="n">
        <v>659.33</v>
      </c>
      <c r="AM86" s="87" t="n">
        <v>1012.28</v>
      </c>
      <c r="AN86" s="87" t="n">
        <v>1091.86</v>
      </c>
      <c r="AO86" s="87" t="n">
        <v>310.21</v>
      </c>
      <c r="AP86" s="87" t="n">
        <v>598.49</v>
      </c>
      <c r="AQ86" s="87" t="n">
        <v>176.27</v>
      </c>
      <c r="AR86" s="87" t="n">
        <v>554.25</v>
      </c>
      <c r="AS86" s="87" t="n">
        <v>695.23</v>
      </c>
      <c r="AT86" s="87" t="n">
        <v>788.31</v>
      </c>
      <c r="AU86" s="87" t="n">
        <v>1183.99</v>
      </c>
      <c r="AV86" s="87" t="n">
        <v>506.51</v>
      </c>
      <c r="AW86" s="87" t="n">
        <v>625.53</v>
      </c>
      <c r="AX86" s="87" t="n">
        <v>2231.32</v>
      </c>
      <c r="AY86" s="87" t="n">
        <v>142.62</v>
      </c>
      <c r="AZ86" s="87" t="n">
        <v>647.07</v>
      </c>
      <c r="BA86" s="87" t="n">
        <v>571.28</v>
      </c>
      <c r="BB86" s="87" t="n">
        <v>466.48</v>
      </c>
      <c r="BC86" s="87" t="n">
        <v>176.28</v>
      </c>
      <c r="BD86" s="87" t="n">
        <v>0.16</v>
      </c>
      <c r="BE86" s="87" t="n">
        <v>0.04</v>
      </c>
      <c r="BF86" s="87" t="n">
        <v>0.03</v>
      </c>
      <c r="BG86" s="87" t="n">
        <v>0.08</v>
      </c>
      <c r="BH86" s="87" t="n">
        <v>0.11</v>
      </c>
      <c r="BI86" s="87" t="n">
        <v>0.34</v>
      </c>
      <c r="BJ86" s="87" t="n">
        <v>0</v>
      </c>
      <c r="BK86" s="87" t="n">
        <v>1.09</v>
      </c>
      <c r="BL86" s="87" t="n">
        <v>0</v>
      </c>
      <c r="BM86" s="87" t="n">
        <v>0.33</v>
      </c>
      <c r="BN86" s="87" t="n">
        <v>0</v>
      </c>
      <c r="BO86" s="87" t="n">
        <v>0</v>
      </c>
      <c r="BP86" s="87" t="n">
        <v>0</v>
      </c>
      <c r="BQ86" s="87" t="n">
        <v>0.04</v>
      </c>
      <c r="BR86" s="87" t="n">
        <v>0.13</v>
      </c>
      <c r="BS86" s="87" t="n">
        <v>1.01</v>
      </c>
      <c r="BT86" s="87" t="n">
        <v>0</v>
      </c>
      <c r="BU86" s="87" t="n">
        <v>0</v>
      </c>
      <c r="BV86" s="87" t="n">
        <v>0.09</v>
      </c>
      <c r="BW86" s="87" t="n">
        <v>0.01</v>
      </c>
      <c r="BX86" s="87" t="n">
        <v>0</v>
      </c>
      <c r="BY86" s="87" t="n">
        <v>0</v>
      </c>
      <c r="BZ86" s="87" t="n">
        <v>0</v>
      </c>
      <c r="CA86" s="87" t="n">
        <v>0</v>
      </c>
      <c r="CB86" s="87" t="n">
        <v>232.5</v>
      </c>
      <c r="CC86" s="88"/>
      <c r="CD86" s="88"/>
      <c r="CE86" s="87" t="n">
        <v>561.37</v>
      </c>
      <c r="CF86" s="87"/>
      <c r="CG86" s="87" t="n">
        <v>38.81</v>
      </c>
      <c r="CH86" s="87" t="n">
        <v>23.05</v>
      </c>
      <c r="CI86" s="87" t="n">
        <v>30.93</v>
      </c>
      <c r="CJ86" s="87" t="n">
        <v>2331.44</v>
      </c>
      <c r="CK86" s="87" t="n">
        <v>1417.28</v>
      </c>
      <c r="CL86" s="87" t="n">
        <v>1874.36</v>
      </c>
      <c r="CM86" s="87" t="n">
        <v>20.63</v>
      </c>
      <c r="CN86" s="87" t="n">
        <v>8.98</v>
      </c>
      <c r="CO86" s="87" t="n">
        <v>14.87</v>
      </c>
      <c r="CP86" s="87" t="n">
        <v>0</v>
      </c>
      <c r="CQ86" s="87" t="n">
        <v>1.25</v>
      </c>
    </row>
    <row r="87" customFormat="false" ht="15.6" hidden="false" customHeight="false" outlineLevel="0" collapsed="false">
      <c r="A87" s="33" t="s">
        <v>134</v>
      </c>
      <c r="B87" s="38" t="s">
        <v>135</v>
      </c>
      <c r="C87" s="35" t="str">
        <f aca="false">"200"</f>
        <v>200</v>
      </c>
      <c r="D87" s="35" t="n">
        <v>0.08</v>
      </c>
      <c r="E87" s="35" t="n">
        <v>0</v>
      </c>
      <c r="F87" s="35" t="n">
        <v>0.02</v>
      </c>
      <c r="G87" s="35" t="n">
        <v>0.02</v>
      </c>
      <c r="H87" s="35" t="n">
        <v>9.84</v>
      </c>
      <c r="I87" s="36" t="n">
        <v>37.802232</v>
      </c>
      <c r="J87" s="85" t="n">
        <v>0.05</v>
      </c>
      <c r="K87" s="86" t="n">
        <v>0</v>
      </c>
      <c r="L87" s="86" t="n">
        <v>0</v>
      </c>
      <c r="M87" s="86" t="n">
        <v>0</v>
      </c>
      <c r="N87" s="86" t="n">
        <v>25.44</v>
      </c>
      <c r="O87" s="86" t="n">
        <v>0.45</v>
      </c>
      <c r="P87" s="86" t="n">
        <v>1.54</v>
      </c>
      <c r="Q87" s="86" t="n">
        <v>0</v>
      </c>
      <c r="R87" s="86" t="n">
        <v>0</v>
      </c>
      <c r="S87" s="86" t="n">
        <v>0.4</v>
      </c>
      <c r="T87" s="86" t="n">
        <v>0.42</v>
      </c>
      <c r="U87" s="86" t="n">
        <v>11.34</v>
      </c>
      <c r="V87" s="86" t="n">
        <v>195.67</v>
      </c>
      <c r="W87" s="86" t="n">
        <v>14.55</v>
      </c>
      <c r="X87" s="86" t="n">
        <v>8.41</v>
      </c>
      <c r="Y87" s="86" t="n">
        <v>10.88</v>
      </c>
      <c r="Z87" s="86" t="n">
        <v>1.07</v>
      </c>
      <c r="AA87" s="86" t="n">
        <v>0</v>
      </c>
      <c r="AB87" s="86" t="n">
        <v>168.3</v>
      </c>
      <c r="AC87" s="86" t="n">
        <v>31.15</v>
      </c>
      <c r="AD87" s="86" t="n">
        <v>0.36</v>
      </c>
      <c r="AE87" s="86" t="n">
        <v>0.01</v>
      </c>
      <c r="AF87" s="86" t="n">
        <v>0.02</v>
      </c>
      <c r="AG87" s="86" t="n">
        <v>0.23</v>
      </c>
      <c r="AH87" s="86" t="n">
        <v>0.36</v>
      </c>
      <c r="AI87" s="86" t="n">
        <v>1.68</v>
      </c>
      <c r="AJ87" s="87" t="n">
        <v>0</v>
      </c>
      <c r="AK87" s="87" t="n">
        <v>4.71</v>
      </c>
      <c r="AL87" s="87" t="n">
        <v>5.1</v>
      </c>
      <c r="AM87" s="87" t="n">
        <v>7.45</v>
      </c>
      <c r="AN87" s="87" t="n">
        <v>7.06</v>
      </c>
      <c r="AO87" s="87" t="n">
        <v>1.18</v>
      </c>
      <c r="AP87" s="87" t="n">
        <v>4.31</v>
      </c>
      <c r="AQ87" s="87" t="n">
        <v>1.18</v>
      </c>
      <c r="AR87" s="87" t="n">
        <v>3.53</v>
      </c>
      <c r="AS87" s="87" t="n">
        <v>6.67</v>
      </c>
      <c r="AT87" s="87" t="n">
        <v>3.92</v>
      </c>
      <c r="AU87" s="87" t="n">
        <v>30.59</v>
      </c>
      <c r="AV87" s="87" t="n">
        <v>2.75</v>
      </c>
      <c r="AW87" s="87" t="n">
        <v>5.49</v>
      </c>
      <c r="AX87" s="87" t="n">
        <v>16.47</v>
      </c>
      <c r="AY87" s="87" t="n">
        <v>0</v>
      </c>
      <c r="AZ87" s="87" t="n">
        <v>5.1</v>
      </c>
      <c r="BA87" s="87" t="n">
        <v>6.28</v>
      </c>
      <c r="BB87" s="87" t="n">
        <v>2.35</v>
      </c>
      <c r="BC87" s="87" t="n">
        <v>1.96</v>
      </c>
      <c r="BD87" s="87" t="n">
        <v>0</v>
      </c>
      <c r="BE87" s="87" t="n">
        <v>0</v>
      </c>
      <c r="BF87" s="87" t="n">
        <v>0</v>
      </c>
      <c r="BG87" s="87" t="n">
        <v>0</v>
      </c>
      <c r="BH87" s="87" t="n">
        <v>0</v>
      </c>
      <c r="BI87" s="87" t="n">
        <v>0</v>
      </c>
      <c r="BJ87" s="87" t="n">
        <v>0</v>
      </c>
      <c r="BK87" s="87" t="n">
        <v>0</v>
      </c>
      <c r="BL87" s="87" t="n">
        <v>0</v>
      </c>
      <c r="BM87" s="87" t="n">
        <v>0</v>
      </c>
      <c r="BN87" s="87" t="n">
        <v>0</v>
      </c>
      <c r="BO87" s="87" t="n">
        <v>0</v>
      </c>
      <c r="BP87" s="87" t="n">
        <v>0</v>
      </c>
      <c r="BQ87" s="87" t="n">
        <v>0</v>
      </c>
      <c r="BR87" s="87" t="n">
        <v>0</v>
      </c>
      <c r="BS87" s="87" t="n">
        <v>0</v>
      </c>
      <c r="BT87" s="87" t="n">
        <v>0</v>
      </c>
      <c r="BU87" s="87" t="n">
        <v>0</v>
      </c>
      <c r="BV87" s="87" t="n">
        <v>0</v>
      </c>
      <c r="BW87" s="87" t="n">
        <v>0</v>
      </c>
      <c r="BX87" s="87" t="n">
        <v>0</v>
      </c>
      <c r="BY87" s="87" t="n">
        <v>0</v>
      </c>
      <c r="BZ87" s="87" t="n">
        <v>0</v>
      </c>
      <c r="CA87" s="87" t="n">
        <v>0</v>
      </c>
      <c r="CB87" s="87" t="n">
        <v>245.54</v>
      </c>
      <c r="CC87" s="88"/>
      <c r="CD87" s="88"/>
      <c r="CE87" s="87" t="n">
        <v>28.05</v>
      </c>
      <c r="CF87" s="87"/>
      <c r="CG87" s="87" t="n">
        <v>5.59</v>
      </c>
      <c r="CH87" s="87" t="n">
        <v>5.29</v>
      </c>
      <c r="CI87" s="87" t="n">
        <v>5.44</v>
      </c>
      <c r="CJ87" s="87" t="n">
        <v>575</v>
      </c>
      <c r="CK87" s="87" t="n">
        <v>256.75</v>
      </c>
      <c r="CL87" s="87" t="n">
        <v>415.88</v>
      </c>
      <c r="CM87" s="87" t="n">
        <v>66.82</v>
      </c>
      <c r="CN87" s="87" t="n">
        <v>47.42</v>
      </c>
      <c r="CO87" s="87" t="n">
        <v>57.12</v>
      </c>
      <c r="CP87" s="87" t="n">
        <v>20</v>
      </c>
      <c r="CQ87" s="87" t="n">
        <v>0</v>
      </c>
    </row>
    <row r="88" customFormat="false" ht="15.6" hidden="false" customHeight="false" outlineLevel="0" collapsed="false">
      <c r="A88" s="33" t="str">
        <f aca="false">"-"</f>
        <v>-</v>
      </c>
      <c r="B88" s="38" t="s">
        <v>136</v>
      </c>
      <c r="C88" s="35" t="str">
        <f aca="false">"35"</f>
        <v>35</v>
      </c>
      <c r="D88" s="35" t="n">
        <v>2.31</v>
      </c>
      <c r="E88" s="35" t="n">
        <v>0</v>
      </c>
      <c r="F88" s="35" t="n">
        <v>0.23</v>
      </c>
      <c r="G88" s="35" t="n">
        <v>0.23</v>
      </c>
      <c r="H88" s="35" t="n">
        <v>16.42</v>
      </c>
      <c r="I88" s="36" t="n">
        <v>78.36535</v>
      </c>
      <c r="J88" s="85" t="n">
        <v>0</v>
      </c>
      <c r="K88" s="86" t="n">
        <v>0</v>
      </c>
      <c r="L88" s="86" t="n">
        <v>0</v>
      </c>
      <c r="M88" s="86" t="n">
        <v>0</v>
      </c>
      <c r="N88" s="86" t="n">
        <v>0.55</v>
      </c>
      <c r="O88" s="86" t="n">
        <v>22.8</v>
      </c>
      <c r="P88" s="86" t="n">
        <v>0.1</v>
      </c>
      <c r="Q88" s="86" t="n">
        <v>0</v>
      </c>
      <c r="R88" s="86" t="n">
        <v>0</v>
      </c>
      <c r="S88" s="86" t="n">
        <v>0</v>
      </c>
      <c r="T88" s="86" t="n">
        <v>0.9</v>
      </c>
      <c r="U88" s="86" t="n">
        <v>0</v>
      </c>
      <c r="V88" s="86" t="n">
        <v>0</v>
      </c>
      <c r="W88" s="86" t="n">
        <v>0</v>
      </c>
      <c r="X88" s="86" t="n">
        <v>0</v>
      </c>
      <c r="Y88" s="86" t="n">
        <v>0</v>
      </c>
      <c r="Z88" s="86" t="n">
        <v>0</v>
      </c>
      <c r="AA88" s="86" t="n">
        <v>0</v>
      </c>
      <c r="AB88" s="86" t="n">
        <v>0</v>
      </c>
      <c r="AC88" s="86" t="n">
        <v>0</v>
      </c>
      <c r="AD88" s="86" t="n">
        <v>0</v>
      </c>
      <c r="AE88" s="86" t="n">
        <v>0</v>
      </c>
      <c r="AF88" s="86" t="n">
        <v>0</v>
      </c>
      <c r="AG88" s="86" t="n">
        <v>0</v>
      </c>
      <c r="AH88" s="86" t="n">
        <v>0</v>
      </c>
      <c r="AI88" s="86" t="n">
        <v>0</v>
      </c>
      <c r="AJ88" s="87" t="n">
        <v>0</v>
      </c>
      <c r="AK88" s="87" t="n">
        <v>159.65</v>
      </c>
      <c r="AL88" s="87" t="n">
        <v>166.17</v>
      </c>
      <c r="AM88" s="87" t="n">
        <v>254.48</v>
      </c>
      <c r="AN88" s="87" t="n">
        <v>84.39</v>
      </c>
      <c r="AO88" s="87" t="n">
        <v>50.03</v>
      </c>
      <c r="AP88" s="87" t="n">
        <v>100.05</v>
      </c>
      <c r="AQ88" s="87" t="n">
        <v>37.85</v>
      </c>
      <c r="AR88" s="87" t="n">
        <v>180.96</v>
      </c>
      <c r="AS88" s="87" t="n">
        <v>112.23</v>
      </c>
      <c r="AT88" s="87" t="n">
        <v>156.6</v>
      </c>
      <c r="AU88" s="87" t="n">
        <v>129.2</v>
      </c>
      <c r="AV88" s="87" t="n">
        <v>67.86</v>
      </c>
      <c r="AW88" s="87" t="n">
        <v>120.06</v>
      </c>
      <c r="AX88" s="87" t="n">
        <v>1003.98</v>
      </c>
      <c r="AY88" s="87" t="n">
        <v>0</v>
      </c>
      <c r="AZ88" s="87" t="n">
        <v>327.12</v>
      </c>
      <c r="BA88" s="87" t="n">
        <v>142.25</v>
      </c>
      <c r="BB88" s="87" t="n">
        <v>94.4</v>
      </c>
      <c r="BC88" s="87" t="n">
        <v>74.82</v>
      </c>
      <c r="BD88" s="87" t="n">
        <v>0</v>
      </c>
      <c r="BE88" s="87" t="n">
        <v>0</v>
      </c>
      <c r="BF88" s="87" t="n">
        <v>0</v>
      </c>
      <c r="BG88" s="87" t="n">
        <v>0</v>
      </c>
      <c r="BH88" s="87" t="n">
        <v>0</v>
      </c>
      <c r="BI88" s="87" t="n">
        <v>0</v>
      </c>
      <c r="BJ88" s="87" t="n">
        <v>0</v>
      </c>
      <c r="BK88" s="87" t="n">
        <v>0.04</v>
      </c>
      <c r="BL88" s="87" t="n">
        <v>0</v>
      </c>
      <c r="BM88" s="87" t="n">
        <v>0</v>
      </c>
      <c r="BN88" s="87" t="n">
        <v>0</v>
      </c>
      <c r="BO88" s="87" t="n">
        <v>0</v>
      </c>
      <c r="BP88" s="87" t="n">
        <v>0</v>
      </c>
      <c r="BQ88" s="87" t="n">
        <v>0</v>
      </c>
      <c r="BR88" s="87" t="n">
        <v>0</v>
      </c>
      <c r="BS88" s="87" t="n">
        <v>0.03</v>
      </c>
      <c r="BT88" s="87" t="n">
        <v>0</v>
      </c>
      <c r="BU88" s="87" t="n">
        <v>0</v>
      </c>
      <c r="BV88" s="87" t="n">
        <v>0.14</v>
      </c>
      <c r="BW88" s="87" t="n">
        <v>0.01</v>
      </c>
      <c r="BX88" s="87" t="n">
        <v>0</v>
      </c>
      <c r="BY88" s="87" t="n">
        <v>0</v>
      </c>
      <c r="BZ88" s="87" t="n">
        <v>0</v>
      </c>
      <c r="CA88" s="87" t="n">
        <v>0</v>
      </c>
      <c r="CB88" s="87" t="n">
        <v>19.55</v>
      </c>
      <c r="CC88" s="88"/>
      <c r="CD88" s="88"/>
      <c r="CE88" s="87" t="n">
        <v>0</v>
      </c>
      <c r="CF88" s="87"/>
      <c r="CG88" s="87" t="n">
        <v>0</v>
      </c>
      <c r="CH88" s="87" t="n">
        <v>0</v>
      </c>
      <c r="CI88" s="87" t="n">
        <v>0</v>
      </c>
      <c r="CJ88" s="87" t="n">
        <v>570</v>
      </c>
      <c r="CK88" s="87" t="n">
        <v>219.6</v>
      </c>
      <c r="CL88" s="87" t="n">
        <v>394.8</v>
      </c>
      <c r="CM88" s="87" t="n">
        <v>4.56</v>
      </c>
      <c r="CN88" s="87" t="n">
        <v>4.56</v>
      </c>
      <c r="CO88" s="87" t="n">
        <v>4.56</v>
      </c>
      <c r="CP88" s="87" t="n">
        <v>0</v>
      </c>
      <c r="CQ88" s="87" t="n">
        <v>0</v>
      </c>
    </row>
    <row r="89" customFormat="false" ht="15.6" hidden="false" customHeight="false" outlineLevel="0" collapsed="false">
      <c r="A89" s="33"/>
      <c r="B89" s="38" t="s">
        <v>109</v>
      </c>
      <c r="C89" s="35" t="str">
        <f aca="false">"25"</f>
        <v>25</v>
      </c>
      <c r="D89" s="35" t="n">
        <v>1.65</v>
      </c>
      <c r="E89" s="35" t="n">
        <v>0</v>
      </c>
      <c r="F89" s="35" t="n">
        <v>0.3</v>
      </c>
      <c r="G89" s="35" t="n">
        <v>0.3</v>
      </c>
      <c r="H89" s="35" t="n">
        <v>10.43</v>
      </c>
      <c r="I89" s="36" t="n">
        <v>48.345</v>
      </c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8"/>
      <c r="CD89" s="128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</row>
    <row r="90" customFormat="false" ht="15.6" hidden="false" customHeight="false" outlineLevel="0" collapsed="false">
      <c r="A90" s="47"/>
      <c r="B90" s="48" t="s">
        <v>111</v>
      </c>
      <c r="C90" s="49"/>
      <c r="D90" s="49" t="n">
        <f aca="false">SUM(D85:D89)</f>
        <v>22.1</v>
      </c>
      <c r="E90" s="49" t="n">
        <f aca="false">SUM(E85:E89)</f>
        <v>13.04</v>
      </c>
      <c r="F90" s="49" t="n">
        <f aca="false">SUM(F85:F89)</f>
        <v>22.93</v>
      </c>
      <c r="G90" s="49" t="n">
        <f aca="false">SUM(G85:G89)</f>
        <v>1.5</v>
      </c>
      <c r="H90" s="49" t="n">
        <f aca="false">SUM(H85:H89)</f>
        <v>81.78</v>
      </c>
      <c r="I90" s="50" t="n">
        <f aca="false">SUM(I85:I89)</f>
        <v>615.85855725</v>
      </c>
      <c r="J90" s="89" t="n">
        <v>16.25</v>
      </c>
      <c r="K90" s="89" t="n">
        <v>3.59</v>
      </c>
      <c r="L90" s="89" t="n">
        <v>0</v>
      </c>
      <c r="M90" s="89" t="n">
        <v>0</v>
      </c>
      <c r="N90" s="89" t="n">
        <v>39.78</v>
      </c>
      <c r="O90" s="89" t="n">
        <v>55.34</v>
      </c>
      <c r="P90" s="89" t="n">
        <v>9.78</v>
      </c>
      <c r="Q90" s="89" t="n">
        <v>0</v>
      </c>
      <c r="R90" s="89" t="n">
        <v>0</v>
      </c>
      <c r="S90" s="89" t="n">
        <v>1.23</v>
      </c>
      <c r="T90" s="89" t="n">
        <v>7.72</v>
      </c>
      <c r="U90" s="89" t="n">
        <v>1055.46</v>
      </c>
      <c r="V90" s="89" t="n">
        <v>1108.8</v>
      </c>
      <c r="W90" s="89" t="n">
        <v>107.56</v>
      </c>
      <c r="X90" s="89" t="n">
        <v>93.47</v>
      </c>
      <c r="Y90" s="89" t="n">
        <v>316.9</v>
      </c>
      <c r="Z90" s="89" t="n">
        <v>5.59</v>
      </c>
      <c r="AA90" s="89" t="n">
        <v>33.48</v>
      </c>
      <c r="AB90" s="89" t="n">
        <v>4384.93</v>
      </c>
      <c r="AC90" s="89" t="n">
        <v>965.57</v>
      </c>
      <c r="AD90" s="89" t="n">
        <v>4.14</v>
      </c>
      <c r="AE90" s="89" t="n">
        <v>0.55</v>
      </c>
      <c r="AF90" s="89" t="n">
        <v>0.28</v>
      </c>
      <c r="AG90" s="89" t="n">
        <v>3.73</v>
      </c>
      <c r="AH90" s="89" t="n">
        <v>8.91</v>
      </c>
      <c r="AI90" s="89" t="n">
        <v>13.03</v>
      </c>
      <c r="AJ90" s="12" t="n">
        <v>0</v>
      </c>
      <c r="AK90" s="12" t="n">
        <v>1198.59</v>
      </c>
      <c r="AL90" s="12" t="n">
        <v>1053.12</v>
      </c>
      <c r="AM90" s="12" t="n">
        <v>1656.08</v>
      </c>
      <c r="AN90" s="12" t="n">
        <v>1523.21</v>
      </c>
      <c r="AO90" s="12" t="n">
        <v>463.7</v>
      </c>
      <c r="AP90" s="12" t="n">
        <v>913.91</v>
      </c>
      <c r="AQ90" s="12" t="n">
        <v>282.48</v>
      </c>
      <c r="AR90" s="12" t="n">
        <v>989.57</v>
      </c>
      <c r="AS90" s="12" t="n">
        <v>1088.8</v>
      </c>
      <c r="AT90" s="12" t="n">
        <v>1283.34</v>
      </c>
      <c r="AU90" s="12" t="n">
        <v>1951.08</v>
      </c>
      <c r="AV90" s="12" t="n">
        <v>710.16</v>
      </c>
      <c r="AW90" s="12" t="n">
        <v>1002.64</v>
      </c>
      <c r="AX90" s="12" t="n">
        <v>4407.16</v>
      </c>
      <c r="AY90" s="12" t="n">
        <v>142.62</v>
      </c>
      <c r="AZ90" s="12" t="n">
        <v>1279.2</v>
      </c>
      <c r="BA90" s="12" t="n">
        <v>964.42</v>
      </c>
      <c r="BB90" s="12" t="n">
        <v>744.58</v>
      </c>
      <c r="BC90" s="12" t="n">
        <v>341.96</v>
      </c>
      <c r="BD90" s="12" t="n">
        <v>0.16</v>
      </c>
      <c r="BE90" s="12" t="n">
        <v>0.04</v>
      </c>
      <c r="BF90" s="12" t="n">
        <v>0.03</v>
      </c>
      <c r="BG90" s="12" t="n">
        <v>0.08</v>
      </c>
      <c r="BH90" s="12" t="n">
        <v>0.11</v>
      </c>
      <c r="BI90" s="12" t="n">
        <v>0.35</v>
      </c>
      <c r="BJ90" s="12" t="n">
        <v>0</v>
      </c>
      <c r="BK90" s="12" t="n">
        <v>1.5</v>
      </c>
      <c r="BL90" s="12" t="n">
        <v>0</v>
      </c>
      <c r="BM90" s="12" t="n">
        <v>0.54</v>
      </c>
      <c r="BN90" s="12" t="n">
        <v>0.02</v>
      </c>
      <c r="BO90" s="12" t="n">
        <v>0.03</v>
      </c>
      <c r="BP90" s="12" t="n">
        <v>0</v>
      </c>
      <c r="BQ90" s="12" t="n">
        <v>0.04</v>
      </c>
      <c r="BR90" s="12" t="n">
        <v>0.14</v>
      </c>
      <c r="BS90" s="12" t="n">
        <v>2.29</v>
      </c>
      <c r="BT90" s="12" t="n">
        <v>0</v>
      </c>
      <c r="BU90" s="12" t="n">
        <v>0</v>
      </c>
      <c r="BV90" s="12" t="n">
        <v>3.57</v>
      </c>
      <c r="BW90" s="12" t="n">
        <v>0.04</v>
      </c>
      <c r="BX90" s="12" t="n">
        <v>0</v>
      </c>
      <c r="BY90" s="12" t="n">
        <v>0</v>
      </c>
      <c r="BZ90" s="12" t="n">
        <v>0</v>
      </c>
      <c r="CA90" s="12" t="n">
        <v>0</v>
      </c>
      <c r="CB90" s="12" t="n">
        <v>868.7</v>
      </c>
      <c r="CC90" s="90"/>
      <c r="CD90" s="90"/>
      <c r="CE90" s="12" t="n">
        <v>764.3</v>
      </c>
      <c r="CF90" s="12"/>
      <c r="CG90" s="12" t="n">
        <v>89.31</v>
      </c>
      <c r="CH90" s="12" t="n">
        <v>59.1</v>
      </c>
      <c r="CI90" s="12" t="n">
        <v>74.21</v>
      </c>
      <c r="CJ90" s="12" t="n">
        <v>5734.7</v>
      </c>
      <c r="CK90" s="12" t="n">
        <v>2708.41</v>
      </c>
      <c r="CL90" s="12" t="n">
        <v>4221.56</v>
      </c>
      <c r="CM90" s="12" t="n">
        <v>153.66</v>
      </c>
      <c r="CN90" s="12" t="n">
        <v>95.42</v>
      </c>
      <c r="CO90" s="12" t="n">
        <v>124.6</v>
      </c>
      <c r="CP90" s="12" t="n">
        <v>21.3</v>
      </c>
      <c r="CQ90" s="12" t="n">
        <v>1.95</v>
      </c>
    </row>
    <row r="91" customFormat="false" ht="13.2" hidden="true" customHeight="true" outlineLevel="0" collapsed="false">
      <c r="A91" s="28"/>
      <c r="B91" s="53" t="s">
        <v>244</v>
      </c>
      <c r="C91" s="30"/>
      <c r="D91" s="30" t="n">
        <v>22.5</v>
      </c>
      <c r="E91" s="30" t="n">
        <v>0</v>
      </c>
      <c r="F91" s="30" t="n">
        <v>23</v>
      </c>
      <c r="G91" s="30" t="n">
        <v>0</v>
      </c>
      <c r="H91" s="30" t="n">
        <v>95.75</v>
      </c>
      <c r="I91" s="31" t="n">
        <v>680</v>
      </c>
      <c r="V91" s="69" t="n">
        <v>0</v>
      </c>
      <c r="W91" s="69" t="n">
        <v>0</v>
      </c>
      <c r="X91" s="69" t="n">
        <v>0</v>
      </c>
      <c r="Y91" s="69" t="n">
        <v>0</v>
      </c>
      <c r="Z91" s="69" t="n">
        <v>0</v>
      </c>
      <c r="AA91" s="69" t="n">
        <v>0</v>
      </c>
      <c r="AB91" s="69" t="n">
        <v>0</v>
      </c>
      <c r="AC91" s="69" t="n">
        <v>315</v>
      </c>
      <c r="AD91" s="69" t="n">
        <v>0</v>
      </c>
      <c r="AE91" s="69" t="n">
        <v>0.49</v>
      </c>
      <c r="AF91" s="69" t="n">
        <v>0.56</v>
      </c>
      <c r="AI91" s="69" t="n">
        <v>24.5</v>
      </c>
      <c r="CI91" s="70" t="n">
        <v>0</v>
      </c>
      <c r="CL91" s="70" t="n">
        <v>0</v>
      </c>
      <c r="CO91" s="70" t="n">
        <v>0</v>
      </c>
    </row>
    <row r="92" customFormat="false" ht="13.8" hidden="true" customHeight="true" outlineLevel="0" collapsed="false">
      <c r="A92" s="28"/>
      <c r="B92" s="53" t="s">
        <v>113</v>
      </c>
      <c r="C92" s="30"/>
      <c r="D92" s="30" t="n">
        <f aca="false">D90-D91</f>
        <v>-0.400000000000006</v>
      </c>
      <c r="E92" s="30" t="n">
        <f aca="false">E90-E91</f>
        <v>13.04</v>
      </c>
      <c r="F92" s="30" t="n">
        <f aca="false">F90-F91</f>
        <v>-0.0700000000000003</v>
      </c>
      <c r="G92" s="30" t="n">
        <f aca="false">G90-G91</f>
        <v>1.5</v>
      </c>
      <c r="H92" s="30" t="n">
        <f aca="false">H90-H91</f>
        <v>-13.97</v>
      </c>
      <c r="I92" s="31" t="n">
        <f aca="false">I90-I91</f>
        <v>-64.1414427499999</v>
      </c>
      <c r="V92" s="69" t="n">
        <f aca="false">V90-V91</f>
        <v>1108.8</v>
      </c>
      <c r="W92" s="69" t="n">
        <f aca="false">W90-W91</f>
        <v>107.56</v>
      </c>
      <c r="X92" s="69" t="n">
        <f aca="false">X90-X91</f>
        <v>93.47</v>
      </c>
      <c r="Y92" s="69" t="n">
        <f aca="false">Y90-Y91</f>
        <v>316.9</v>
      </c>
      <c r="Z92" s="69" t="n">
        <f aca="false">Z90-Z91</f>
        <v>5.59</v>
      </c>
      <c r="AA92" s="69" t="n">
        <f aca="false">AA90-AA91</f>
        <v>33.48</v>
      </c>
      <c r="AB92" s="69" t="n">
        <f aca="false">AB90-AB91</f>
        <v>4384.93</v>
      </c>
      <c r="AC92" s="69" t="n">
        <f aca="false">AC90-AC91</f>
        <v>650.57</v>
      </c>
      <c r="AD92" s="69" t="n">
        <f aca="false">AD90-AD91</f>
        <v>4.14</v>
      </c>
      <c r="AE92" s="69" t="n">
        <f aca="false">AE90-AE91</f>
        <v>0.0600000000000001</v>
      </c>
      <c r="AF92" s="69" t="n">
        <f aca="false">AF90-AF91</f>
        <v>-0.28</v>
      </c>
      <c r="AI92" s="69" t="n">
        <f aca="false">AI90-AI91</f>
        <v>-11.47</v>
      </c>
      <c r="CI92" s="70" t="n">
        <f aca="false">CI90-CI91</f>
        <v>74.21</v>
      </c>
      <c r="CL92" s="70" t="n">
        <f aca="false">CL90-CL91</f>
        <v>4221.56</v>
      </c>
      <c r="CO92" s="70" t="n">
        <f aca="false">CO90-CO91</f>
        <v>124.6</v>
      </c>
    </row>
    <row r="93" customFormat="false" ht="13.8" hidden="true" customHeight="true" outlineLevel="0" collapsed="false">
      <c r="A93" s="28"/>
      <c r="B93" s="53" t="s">
        <v>114</v>
      </c>
      <c r="C93" s="30"/>
      <c r="D93" s="30" t="n">
        <v>12</v>
      </c>
      <c r="E93" s="30"/>
      <c r="F93" s="30" t="n">
        <v>43</v>
      </c>
      <c r="G93" s="30"/>
      <c r="H93" s="30" t="n">
        <v>45</v>
      </c>
      <c r="I93" s="31"/>
    </row>
    <row r="94" customFormat="false" ht="15.6" hidden="false" customHeight="false" outlineLevel="0" collapsed="false">
      <c r="A94" s="28"/>
      <c r="B94" s="53"/>
      <c r="C94" s="30"/>
      <c r="D94" s="30"/>
      <c r="E94" s="30"/>
      <c r="F94" s="30"/>
      <c r="G94" s="30"/>
      <c r="H94" s="30"/>
      <c r="I94" s="31"/>
    </row>
    <row r="95" customFormat="false" ht="15.6" hidden="false" customHeight="true" outlineLevel="0" collapsed="false">
      <c r="A95" s="28"/>
      <c r="B95" s="29" t="s">
        <v>154</v>
      </c>
      <c r="C95" s="119" t="s">
        <v>116</v>
      </c>
      <c r="D95" s="120" t="s">
        <v>117</v>
      </c>
      <c r="E95" s="120"/>
      <c r="F95" s="120" t="s">
        <v>118</v>
      </c>
      <c r="G95" s="120"/>
      <c r="H95" s="121" t="s">
        <v>119</v>
      </c>
      <c r="I95" s="121" t="s">
        <v>120</v>
      </c>
    </row>
    <row r="96" s="125" customFormat="true" ht="15.6" hidden="false" customHeight="false" outlineLevel="0" collapsed="false">
      <c r="A96" s="33"/>
      <c r="B96" s="34" t="s">
        <v>100</v>
      </c>
      <c r="C96" s="56"/>
      <c r="D96" s="57"/>
      <c r="E96" s="57"/>
      <c r="F96" s="57"/>
      <c r="G96" s="57"/>
      <c r="H96" s="58"/>
      <c r="I96" s="58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4"/>
      <c r="CD96" s="124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</row>
    <row r="97" s="125" customFormat="true" ht="15.6" hidden="false" customHeight="false" outlineLevel="0" collapsed="false">
      <c r="A97" s="33" t="s">
        <v>121</v>
      </c>
      <c r="B97" s="38" t="s">
        <v>122</v>
      </c>
      <c r="C97" s="35" t="n">
        <v>30</v>
      </c>
      <c r="D97" s="35" t="n">
        <v>0.31</v>
      </c>
      <c r="E97" s="35" t="n">
        <v>0</v>
      </c>
      <c r="F97" s="35" t="n">
        <v>0.27</v>
      </c>
      <c r="G97" s="35" t="n">
        <v>0.41</v>
      </c>
      <c r="H97" s="35" t="n">
        <v>1.44</v>
      </c>
      <c r="I97" s="36" t="n">
        <v>9.24</v>
      </c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4"/>
      <c r="CD97" s="124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</row>
    <row r="98" customFormat="false" ht="15.6" hidden="false" customHeight="false" outlineLevel="0" collapsed="false">
      <c r="A98" s="33" t="s">
        <v>222</v>
      </c>
      <c r="B98" s="38" t="s">
        <v>223</v>
      </c>
      <c r="C98" s="35" t="str">
        <f aca="false">"250"</f>
        <v>250</v>
      </c>
      <c r="D98" s="35" t="n">
        <v>18.5</v>
      </c>
      <c r="E98" s="35" t="n">
        <v>14.88</v>
      </c>
      <c r="F98" s="35" t="n">
        <v>12.64</v>
      </c>
      <c r="G98" s="35" t="n">
        <v>10.65</v>
      </c>
      <c r="H98" s="35" t="n">
        <v>45.89</v>
      </c>
      <c r="I98" s="36" t="n">
        <v>331.56</v>
      </c>
      <c r="J98" s="85" t="n">
        <v>7.11</v>
      </c>
      <c r="K98" s="86" t="n">
        <v>6.5</v>
      </c>
      <c r="L98" s="86" t="n">
        <v>0</v>
      </c>
      <c r="M98" s="86" t="n">
        <v>0</v>
      </c>
      <c r="N98" s="86" t="n">
        <v>3.32</v>
      </c>
      <c r="O98" s="86" t="n">
        <v>39.87</v>
      </c>
      <c r="P98" s="86" t="n">
        <v>2.7</v>
      </c>
      <c r="Q98" s="86" t="n">
        <v>0</v>
      </c>
      <c r="R98" s="86" t="n">
        <v>0</v>
      </c>
      <c r="S98" s="86" t="n">
        <v>0.12</v>
      </c>
      <c r="T98" s="86" t="n">
        <v>2.09</v>
      </c>
      <c r="U98" s="86" t="n">
        <v>259.65</v>
      </c>
      <c r="V98" s="86" t="n">
        <v>358.24</v>
      </c>
      <c r="W98" s="86" t="n">
        <v>23.4</v>
      </c>
      <c r="X98" s="86" t="n">
        <v>53.25</v>
      </c>
      <c r="Y98" s="86" t="n">
        <v>231.57</v>
      </c>
      <c r="Z98" s="86" t="n">
        <v>2.7</v>
      </c>
      <c r="AA98" s="86" t="n">
        <v>0</v>
      </c>
      <c r="AB98" s="86" t="n">
        <v>2880</v>
      </c>
      <c r="AC98" s="86" t="n">
        <v>600</v>
      </c>
      <c r="AD98" s="86" t="n">
        <v>5.11</v>
      </c>
      <c r="AE98" s="86" t="n">
        <v>0.09</v>
      </c>
      <c r="AF98" s="86" t="n">
        <v>0.13</v>
      </c>
      <c r="AG98" s="86" t="n">
        <v>4.04</v>
      </c>
      <c r="AH98" s="86" t="n">
        <v>8.95</v>
      </c>
      <c r="AI98" s="86" t="n">
        <v>1.2</v>
      </c>
      <c r="AJ98" s="87" t="n">
        <v>0</v>
      </c>
      <c r="AK98" s="87" t="n">
        <v>1027.33</v>
      </c>
      <c r="AL98" s="87" t="n">
        <v>784.06</v>
      </c>
      <c r="AM98" s="87" t="n">
        <v>1473.55</v>
      </c>
      <c r="AN98" s="87" t="n">
        <v>2104.29</v>
      </c>
      <c r="AO98" s="87" t="n">
        <v>427.42</v>
      </c>
      <c r="AP98" s="87" t="n">
        <v>748.24</v>
      </c>
      <c r="AQ98" s="87" t="n">
        <v>216.58</v>
      </c>
      <c r="AR98" s="87" t="n">
        <v>815.27</v>
      </c>
      <c r="AS98" s="87" t="n">
        <v>1050.17</v>
      </c>
      <c r="AT98" s="87" t="n">
        <v>1083.56</v>
      </c>
      <c r="AU98" s="87" t="n">
        <v>1674.43</v>
      </c>
      <c r="AV98" s="87" t="n">
        <v>633.77</v>
      </c>
      <c r="AW98" s="87" t="n">
        <v>893.29</v>
      </c>
      <c r="AX98" s="87" t="n">
        <v>3053.99</v>
      </c>
      <c r="AY98" s="87" t="n">
        <v>218.08</v>
      </c>
      <c r="AZ98" s="87" t="n">
        <v>709.71</v>
      </c>
      <c r="BA98" s="87" t="n">
        <v>781.99</v>
      </c>
      <c r="BB98" s="87" t="n">
        <v>663.46</v>
      </c>
      <c r="BC98" s="87" t="n">
        <v>275.42</v>
      </c>
      <c r="BD98" s="87" t="n">
        <v>0</v>
      </c>
      <c r="BE98" s="87" t="n">
        <v>0</v>
      </c>
      <c r="BF98" s="87" t="n">
        <v>0</v>
      </c>
      <c r="BG98" s="87" t="n">
        <v>0</v>
      </c>
      <c r="BH98" s="87" t="n">
        <v>0</v>
      </c>
      <c r="BI98" s="87" t="n">
        <v>0.01</v>
      </c>
      <c r="BJ98" s="87" t="n">
        <v>0</v>
      </c>
      <c r="BK98" s="87" t="n">
        <v>0.64</v>
      </c>
      <c r="BL98" s="87" t="n">
        <v>0</v>
      </c>
      <c r="BM98" s="87" t="n">
        <v>0.38</v>
      </c>
      <c r="BN98" s="87" t="n">
        <v>0.03</v>
      </c>
      <c r="BO98" s="87" t="n">
        <v>0.06</v>
      </c>
      <c r="BP98" s="87" t="n">
        <v>0</v>
      </c>
      <c r="BQ98" s="87" t="n">
        <v>0</v>
      </c>
      <c r="BR98" s="87" t="n">
        <v>0</v>
      </c>
      <c r="BS98" s="87" t="n">
        <v>2.26</v>
      </c>
      <c r="BT98" s="87" t="n">
        <v>0</v>
      </c>
      <c r="BU98" s="87" t="n">
        <v>0</v>
      </c>
      <c r="BV98" s="87" t="n">
        <v>6.02</v>
      </c>
      <c r="BW98" s="87" t="n">
        <v>0</v>
      </c>
      <c r="BX98" s="87" t="n">
        <v>0</v>
      </c>
      <c r="BY98" s="87" t="n">
        <v>0</v>
      </c>
      <c r="BZ98" s="87" t="n">
        <v>0</v>
      </c>
      <c r="CA98" s="87" t="n">
        <v>0</v>
      </c>
      <c r="CB98" s="87" t="n">
        <v>224.31</v>
      </c>
      <c r="CC98" s="88"/>
      <c r="CD98" s="88"/>
      <c r="CE98" s="87" t="n">
        <v>480</v>
      </c>
      <c r="CF98" s="87"/>
      <c r="CG98" s="87" t="n">
        <v>25.59</v>
      </c>
      <c r="CH98" s="87" t="n">
        <v>17.35</v>
      </c>
      <c r="CI98" s="87" t="n">
        <v>21.47</v>
      </c>
      <c r="CJ98" s="87" t="n">
        <v>4329.73</v>
      </c>
      <c r="CK98" s="87" t="n">
        <v>2350.69</v>
      </c>
      <c r="CL98" s="87" t="n">
        <v>3340.21</v>
      </c>
      <c r="CM98" s="87" t="n">
        <v>44.09</v>
      </c>
      <c r="CN98" s="87" t="n">
        <v>24.15</v>
      </c>
      <c r="CO98" s="87" t="n">
        <v>34.12</v>
      </c>
      <c r="CP98" s="87" t="n">
        <v>0</v>
      </c>
      <c r="CQ98" s="87" t="n">
        <v>0.5</v>
      </c>
    </row>
    <row r="99" customFormat="false" ht="15.6" hidden="false" customHeight="false" outlineLevel="0" collapsed="false">
      <c r="A99" s="33" t="s">
        <v>134</v>
      </c>
      <c r="B99" s="38" t="s">
        <v>135</v>
      </c>
      <c r="C99" s="35" t="str">
        <f aca="false">"200"</f>
        <v>200</v>
      </c>
      <c r="D99" s="35" t="n">
        <v>0.08</v>
      </c>
      <c r="E99" s="35" t="n">
        <v>0</v>
      </c>
      <c r="F99" s="35" t="n">
        <v>0.02</v>
      </c>
      <c r="G99" s="35" t="n">
        <v>0.02</v>
      </c>
      <c r="H99" s="35" t="n">
        <v>9.84</v>
      </c>
      <c r="I99" s="36" t="n">
        <v>37.802232</v>
      </c>
      <c r="J99" s="85" t="n">
        <v>0.01</v>
      </c>
      <c r="K99" s="86" t="n">
        <v>0</v>
      </c>
      <c r="L99" s="86" t="n">
        <v>0</v>
      </c>
      <c r="M99" s="86" t="n">
        <v>0</v>
      </c>
      <c r="N99" s="86" t="n">
        <v>20.78</v>
      </c>
      <c r="O99" s="86" t="n">
        <v>0.31</v>
      </c>
      <c r="P99" s="86" t="n">
        <v>2.15</v>
      </c>
      <c r="Q99" s="86" t="n">
        <v>0</v>
      </c>
      <c r="R99" s="86" t="n">
        <v>0</v>
      </c>
      <c r="S99" s="86" t="n">
        <v>0.17</v>
      </c>
      <c r="T99" s="86" t="n">
        <v>0.72</v>
      </c>
      <c r="U99" s="86" t="n">
        <v>1.95</v>
      </c>
      <c r="V99" s="86" t="n">
        <v>187.28</v>
      </c>
      <c r="W99" s="86" t="n">
        <v>17.36</v>
      </c>
      <c r="X99" s="86" t="n">
        <v>10.97</v>
      </c>
      <c r="Y99" s="86" t="n">
        <v>14.94</v>
      </c>
      <c r="Z99" s="86" t="n">
        <v>0.37</v>
      </c>
      <c r="AA99" s="86" t="n">
        <v>0</v>
      </c>
      <c r="AB99" s="86" t="n">
        <v>346.5</v>
      </c>
      <c r="AC99" s="86" t="n">
        <v>64.13</v>
      </c>
      <c r="AD99" s="86" t="n">
        <v>0.61</v>
      </c>
      <c r="AE99" s="86" t="n">
        <v>0.01</v>
      </c>
      <c r="AF99" s="86" t="n">
        <v>0.02</v>
      </c>
      <c r="AG99" s="86" t="n">
        <v>0.28</v>
      </c>
      <c r="AH99" s="86" t="n">
        <v>0.43</v>
      </c>
      <c r="AI99" s="86" t="n">
        <v>0.18</v>
      </c>
      <c r="AJ99" s="87" t="n">
        <v>0</v>
      </c>
      <c r="AK99" s="87" t="n">
        <v>0.01</v>
      </c>
      <c r="AL99" s="87" t="n">
        <v>0</v>
      </c>
      <c r="AM99" s="87" t="n">
        <v>0.01</v>
      </c>
      <c r="AN99" s="87" t="n">
        <v>0.01</v>
      </c>
      <c r="AO99" s="87" t="n">
        <v>0</v>
      </c>
      <c r="AP99" s="87" t="n">
        <v>0.01</v>
      </c>
      <c r="AQ99" s="87" t="n">
        <v>0</v>
      </c>
      <c r="AR99" s="87" t="n">
        <v>0.01</v>
      </c>
      <c r="AS99" s="87" t="n">
        <v>0.01</v>
      </c>
      <c r="AT99" s="87" t="n">
        <v>0.01</v>
      </c>
      <c r="AU99" s="87" t="n">
        <v>0.03</v>
      </c>
      <c r="AV99" s="87" t="n">
        <v>0</v>
      </c>
      <c r="AW99" s="87" t="n">
        <v>0</v>
      </c>
      <c r="AX99" s="87" t="n">
        <v>0.01</v>
      </c>
      <c r="AY99" s="87" t="n">
        <v>0</v>
      </c>
      <c r="AZ99" s="87" t="n">
        <v>0.01</v>
      </c>
      <c r="BA99" s="87" t="n">
        <v>0.01</v>
      </c>
      <c r="BB99" s="87" t="n">
        <v>0</v>
      </c>
      <c r="BC99" s="87" t="n">
        <v>0</v>
      </c>
      <c r="BD99" s="87" t="n">
        <v>0</v>
      </c>
      <c r="BE99" s="87" t="n">
        <v>0</v>
      </c>
      <c r="BF99" s="87" t="n">
        <v>0</v>
      </c>
      <c r="BG99" s="87" t="n">
        <v>0</v>
      </c>
      <c r="BH99" s="87" t="n">
        <v>0</v>
      </c>
      <c r="BI99" s="87" t="n">
        <v>0</v>
      </c>
      <c r="BJ99" s="87" t="n">
        <v>0</v>
      </c>
      <c r="BK99" s="87" t="n">
        <v>0</v>
      </c>
      <c r="BL99" s="87" t="n">
        <v>0</v>
      </c>
      <c r="BM99" s="87" t="n">
        <v>0</v>
      </c>
      <c r="BN99" s="87" t="n">
        <v>0</v>
      </c>
      <c r="BO99" s="87" t="n">
        <v>0</v>
      </c>
      <c r="BP99" s="87" t="n">
        <v>0</v>
      </c>
      <c r="BQ99" s="87" t="n">
        <v>0</v>
      </c>
      <c r="BR99" s="87" t="n">
        <v>0</v>
      </c>
      <c r="BS99" s="87" t="n">
        <v>0.01</v>
      </c>
      <c r="BT99" s="87" t="n">
        <v>0</v>
      </c>
      <c r="BU99" s="87" t="n">
        <v>0</v>
      </c>
      <c r="BV99" s="87" t="n">
        <v>0</v>
      </c>
      <c r="BW99" s="87" t="n">
        <v>0</v>
      </c>
      <c r="BX99" s="87" t="n">
        <v>0</v>
      </c>
      <c r="BY99" s="87" t="n">
        <v>0</v>
      </c>
      <c r="BZ99" s="87" t="n">
        <v>0</v>
      </c>
      <c r="CA99" s="87" t="n">
        <v>0</v>
      </c>
      <c r="CB99" s="87" t="n">
        <v>213.92</v>
      </c>
      <c r="CC99" s="88"/>
      <c r="CD99" s="88"/>
      <c r="CE99" s="87" t="n">
        <v>57.75</v>
      </c>
      <c r="CF99" s="87"/>
      <c r="CG99" s="87" t="n">
        <v>5.99</v>
      </c>
      <c r="CH99" s="87" t="n">
        <v>4.79</v>
      </c>
      <c r="CI99" s="87" t="n">
        <v>5.39</v>
      </c>
      <c r="CJ99" s="87" t="n">
        <v>545</v>
      </c>
      <c r="CK99" s="87" t="n">
        <v>210.4</v>
      </c>
      <c r="CL99" s="87" t="n">
        <v>377.7</v>
      </c>
      <c r="CM99" s="87" t="n">
        <v>50.08</v>
      </c>
      <c r="CN99" s="87" t="n">
        <v>30.08</v>
      </c>
      <c r="CO99" s="87" t="n">
        <v>40.08</v>
      </c>
      <c r="CP99" s="87" t="n">
        <v>10</v>
      </c>
      <c r="CQ99" s="87" t="n">
        <v>0</v>
      </c>
    </row>
    <row r="100" customFormat="false" ht="15.6" hidden="false" customHeight="false" outlineLevel="0" collapsed="false">
      <c r="A100" s="33" t="str">
        <f aca="false">"-"</f>
        <v>-</v>
      </c>
      <c r="B100" s="38" t="s">
        <v>136</v>
      </c>
      <c r="C100" s="35" t="n">
        <v>25</v>
      </c>
      <c r="D100" s="35" t="n">
        <v>1.65</v>
      </c>
      <c r="E100" s="35" t="n">
        <v>0</v>
      </c>
      <c r="F100" s="35" t="n">
        <v>0.16</v>
      </c>
      <c r="G100" s="35" t="n">
        <v>0.2</v>
      </c>
      <c r="H100" s="35" t="n">
        <v>11.72</v>
      </c>
      <c r="I100" s="36" t="n">
        <v>55.97</v>
      </c>
      <c r="J100" s="85" t="n">
        <v>0</v>
      </c>
      <c r="K100" s="86" t="n">
        <v>0</v>
      </c>
      <c r="L100" s="86" t="n">
        <v>0</v>
      </c>
      <c r="M100" s="86" t="n">
        <v>0</v>
      </c>
      <c r="N100" s="86" t="n">
        <v>0.39</v>
      </c>
      <c r="O100" s="86" t="n">
        <v>15.96</v>
      </c>
      <c r="P100" s="86" t="n">
        <v>0.07</v>
      </c>
      <c r="Q100" s="86" t="n">
        <v>0</v>
      </c>
      <c r="R100" s="86" t="n">
        <v>0</v>
      </c>
      <c r="S100" s="86" t="n">
        <v>0</v>
      </c>
      <c r="T100" s="86" t="n">
        <v>0.63</v>
      </c>
      <c r="U100" s="86" t="n">
        <v>0</v>
      </c>
      <c r="V100" s="86" t="n">
        <v>0</v>
      </c>
      <c r="W100" s="86" t="n">
        <v>0</v>
      </c>
      <c r="X100" s="86" t="n">
        <v>0</v>
      </c>
      <c r="Y100" s="86" t="n">
        <v>0</v>
      </c>
      <c r="Z100" s="86" t="n">
        <v>0</v>
      </c>
      <c r="AA100" s="86" t="n">
        <v>0</v>
      </c>
      <c r="AB100" s="86" t="n">
        <v>0</v>
      </c>
      <c r="AC100" s="86" t="n">
        <v>0</v>
      </c>
      <c r="AD100" s="86" t="n">
        <v>0</v>
      </c>
      <c r="AE100" s="86" t="n">
        <v>0</v>
      </c>
      <c r="AF100" s="86" t="n">
        <v>0</v>
      </c>
      <c r="AG100" s="86" t="n">
        <v>0</v>
      </c>
      <c r="AH100" s="86" t="n">
        <v>0</v>
      </c>
      <c r="AI100" s="86" t="n">
        <v>0</v>
      </c>
      <c r="AJ100" s="87" t="n">
        <v>0</v>
      </c>
      <c r="AK100" s="87" t="n">
        <v>111.75</v>
      </c>
      <c r="AL100" s="87" t="n">
        <v>116.32</v>
      </c>
      <c r="AM100" s="87" t="n">
        <v>178.13</v>
      </c>
      <c r="AN100" s="87" t="n">
        <v>59.07</v>
      </c>
      <c r="AO100" s="87" t="n">
        <v>35.02</v>
      </c>
      <c r="AP100" s="87" t="n">
        <v>70.04</v>
      </c>
      <c r="AQ100" s="87" t="n">
        <v>26.49</v>
      </c>
      <c r="AR100" s="87" t="n">
        <v>126.67</v>
      </c>
      <c r="AS100" s="87" t="n">
        <v>78.56</v>
      </c>
      <c r="AT100" s="87" t="n">
        <v>109.62</v>
      </c>
      <c r="AU100" s="87" t="n">
        <v>90.44</v>
      </c>
      <c r="AV100" s="87" t="n">
        <v>47.5</v>
      </c>
      <c r="AW100" s="87" t="n">
        <v>84.04</v>
      </c>
      <c r="AX100" s="87" t="n">
        <v>702.79</v>
      </c>
      <c r="AY100" s="87" t="n">
        <v>0</v>
      </c>
      <c r="AZ100" s="87" t="n">
        <v>228.98</v>
      </c>
      <c r="BA100" s="87" t="n">
        <v>99.57</v>
      </c>
      <c r="BB100" s="87" t="n">
        <v>66.08</v>
      </c>
      <c r="BC100" s="87" t="n">
        <v>52.37</v>
      </c>
      <c r="BD100" s="87" t="n">
        <v>0</v>
      </c>
      <c r="BE100" s="87" t="n">
        <v>0</v>
      </c>
      <c r="BF100" s="87" t="n">
        <v>0</v>
      </c>
      <c r="BG100" s="87" t="n">
        <v>0</v>
      </c>
      <c r="BH100" s="87" t="n">
        <v>0</v>
      </c>
      <c r="BI100" s="87" t="n">
        <v>0</v>
      </c>
      <c r="BJ100" s="87" t="n">
        <v>0</v>
      </c>
      <c r="BK100" s="87" t="n">
        <v>0.03</v>
      </c>
      <c r="BL100" s="87" t="n">
        <v>0</v>
      </c>
      <c r="BM100" s="87" t="n">
        <v>0</v>
      </c>
      <c r="BN100" s="87" t="n">
        <v>0</v>
      </c>
      <c r="BO100" s="87" t="n">
        <v>0</v>
      </c>
      <c r="BP100" s="87" t="n">
        <v>0</v>
      </c>
      <c r="BQ100" s="87" t="n">
        <v>0</v>
      </c>
      <c r="BR100" s="87" t="n">
        <v>0</v>
      </c>
      <c r="BS100" s="87" t="n">
        <v>0.02</v>
      </c>
      <c r="BT100" s="87" t="n">
        <v>0</v>
      </c>
      <c r="BU100" s="87" t="n">
        <v>0</v>
      </c>
      <c r="BV100" s="87" t="n">
        <v>0.1</v>
      </c>
      <c r="BW100" s="87" t="n">
        <v>0.01</v>
      </c>
      <c r="BX100" s="87" t="n">
        <v>0</v>
      </c>
      <c r="BY100" s="87" t="n">
        <v>0</v>
      </c>
      <c r="BZ100" s="87" t="n">
        <v>0</v>
      </c>
      <c r="CA100" s="87" t="n">
        <v>0</v>
      </c>
      <c r="CB100" s="87" t="n">
        <v>13.69</v>
      </c>
      <c r="CC100" s="88"/>
      <c r="CD100" s="88"/>
      <c r="CE100" s="87" t="n">
        <v>0</v>
      </c>
      <c r="CF100" s="87"/>
      <c r="CG100" s="87" t="n">
        <v>0</v>
      </c>
      <c r="CH100" s="87" t="n">
        <v>0</v>
      </c>
      <c r="CI100" s="87" t="n">
        <v>0</v>
      </c>
      <c r="CJ100" s="87" t="n">
        <v>570</v>
      </c>
      <c r="CK100" s="87" t="n">
        <v>219.6</v>
      </c>
      <c r="CL100" s="87" t="n">
        <v>394.8</v>
      </c>
      <c r="CM100" s="87" t="n">
        <v>4.56</v>
      </c>
      <c r="CN100" s="87" t="n">
        <v>4.56</v>
      </c>
      <c r="CO100" s="87" t="n">
        <v>4.56</v>
      </c>
      <c r="CP100" s="87" t="n">
        <v>0</v>
      </c>
      <c r="CQ100" s="87" t="n">
        <v>0</v>
      </c>
    </row>
    <row r="101" customFormat="false" ht="14.4" hidden="false" customHeight="true" outlineLevel="0" collapsed="false">
      <c r="A101" s="33"/>
      <c r="B101" s="38" t="s">
        <v>205</v>
      </c>
      <c r="C101" s="35" t="str">
        <f aca="false">"50"</f>
        <v>50</v>
      </c>
      <c r="D101" s="35" t="n">
        <v>2.41</v>
      </c>
      <c r="E101" s="35" t="n">
        <v>0.88</v>
      </c>
      <c r="F101" s="35" t="n">
        <v>6.45</v>
      </c>
      <c r="G101" s="35" t="n">
        <v>4.25</v>
      </c>
      <c r="H101" s="35" t="n">
        <v>19.59</v>
      </c>
      <c r="I101" s="35" t="n">
        <v>153.6</v>
      </c>
      <c r="J101" s="81" t="n">
        <v>2.26</v>
      </c>
      <c r="K101" s="82" t="n">
        <v>2.5</v>
      </c>
      <c r="L101" s="82" t="n">
        <v>0</v>
      </c>
      <c r="M101" s="82" t="n">
        <v>0</v>
      </c>
      <c r="N101" s="82" t="n">
        <v>4.1</v>
      </c>
      <c r="O101" s="82" t="n">
        <v>19.49</v>
      </c>
      <c r="P101" s="82" t="n">
        <v>1</v>
      </c>
      <c r="Q101" s="82" t="n">
        <v>0</v>
      </c>
      <c r="R101" s="82" t="n">
        <v>0</v>
      </c>
      <c r="S101" s="82" t="n">
        <v>0.13</v>
      </c>
      <c r="T101" s="82" t="n">
        <v>0.44</v>
      </c>
      <c r="U101" s="82" t="n">
        <v>47.34</v>
      </c>
      <c r="V101" s="82" t="n">
        <v>70.53</v>
      </c>
      <c r="W101" s="82" t="n">
        <v>31.05</v>
      </c>
      <c r="X101" s="82" t="n">
        <v>7.54</v>
      </c>
      <c r="Y101" s="82" t="n">
        <v>47.39</v>
      </c>
      <c r="Z101" s="82" t="n">
        <v>0.45</v>
      </c>
      <c r="AA101" s="82" t="n">
        <v>15.37</v>
      </c>
      <c r="AB101" s="82" t="n">
        <v>7.32</v>
      </c>
      <c r="AC101" s="82" t="n">
        <v>27.23</v>
      </c>
      <c r="AD101" s="82" t="n">
        <v>2.24</v>
      </c>
      <c r="AE101" s="82" t="n">
        <v>0.05</v>
      </c>
      <c r="AF101" s="82" t="n">
        <v>0.05</v>
      </c>
      <c r="AG101" s="82" t="n">
        <v>0.34</v>
      </c>
      <c r="AH101" s="82" t="n">
        <v>1.3</v>
      </c>
      <c r="AI101" s="82" t="n">
        <v>0.09</v>
      </c>
      <c r="AJ101" s="80" t="n">
        <v>0</v>
      </c>
      <c r="AK101" s="80" t="n">
        <v>338.28</v>
      </c>
      <c r="AL101" s="80" t="n">
        <v>282</v>
      </c>
      <c r="AM101" s="80" t="n">
        <v>551.76</v>
      </c>
      <c r="AN101" s="80" t="n">
        <v>378.2</v>
      </c>
      <c r="AO101" s="80" t="n">
        <v>143.85</v>
      </c>
      <c r="AP101" s="80" t="n">
        <v>254.38</v>
      </c>
      <c r="AQ101" s="80" t="n">
        <v>74.83</v>
      </c>
      <c r="AR101" s="80" t="n">
        <v>304.86</v>
      </c>
      <c r="AS101" s="80" t="n">
        <v>293.45</v>
      </c>
      <c r="AT101" s="80" t="n">
        <v>305.8</v>
      </c>
      <c r="AU101" s="80" t="n">
        <v>425.46</v>
      </c>
      <c r="AV101" s="80" t="n">
        <v>178.15</v>
      </c>
      <c r="AW101" s="80" t="n">
        <v>265.51</v>
      </c>
      <c r="AX101" s="80" t="n">
        <v>1466.99</v>
      </c>
      <c r="AY101" s="80" t="n">
        <v>2.94</v>
      </c>
      <c r="AZ101" s="80" t="n">
        <v>429.46</v>
      </c>
      <c r="BA101" s="80" t="n">
        <v>309</v>
      </c>
      <c r="BB101" s="80" t="n">
        <v>213.98</v>
      </c>
      <c r="BC101" s="80" t="n">
        <v>115.53</v>
      </c>
      <c r="BD101" s="80" t="n">
        <v>0</v>
      </c>
      <c r="BE101" s="80" t="n">
        <v>0</v>
      </c>
      <c r="BF101" s="80" t="n">
        <v>0</v>
      </c>
      <c r="BG101" s="80" t="n">
        <v>0</v>
      </c>
      <c r="BH101" s="80" t="n">
        <v>0</v>
      </c>
      <c r="BI101" s="80" t="n">
        <v>0</v>
      </c>
      <c r="BJ101" s="80" t="n">
        <v>0</v>
      </c>
      <c r="BK101" s="80" t="n">
        <v>0.25</v>
      </c>
      <c r="BL101" s="80" t="n">
        <v>0</v>
      </c>
      <c r="BM101" s="80" t="n">
        <v>0.14</v>
      </c>
      <c r="BN101" s="80" t="n">
        <v>0.01</v>
      </c>
      <c r="BO101" s="80" t="n">
        <v>0.02</v>
      </c>
      <c r="BP101" s="80" t="n">
        <v>0</v>
      </c>
      <c r="BQ101" s="80" t="n">
        <v>0</v>
      </c>
      <c r="BR101" s="80" t="n">
        <v>0</v>
      </c>
      <c r="BS101" s="80" t="n">
        <v>0.83</v>
      </c>
      <c r="BT101" s="80" t="n">
        <v>0</v>
      </c>
      <c r="BU101" s="80" t="n">
        <v>0</v>
      </c>
      <c r="BV101" s="80" t="n">
        <v>2.42</v>
      </c>
      <c r="BW101" s="80" t="n">
        <v>0.02</v>
      </c>
      <c r="BX101" s="80" t="n">
        <v>0</v>
      </c>
      <c r="BY101" s="80" t="n">
        <v>0</v>
      </c>
      <c r="BZ101" s="80" t="n">
        <v>0</v>
      </c>
      <c r="CA101" s="80" t="n">
        <v>0</v>
      </c>
      <c r="CB101" s="80" t="n">
        <v>29.38</v>
      </c>
      <c r="CC101" s="83"/>
      <c r="CD101" s="83"/>
      <c r="CE101" s="80" t="n">
        <v>16.59</v>
      </c>
      <c r="CF101" s="80"/>
      <c r="CG101" s="80" t="n">
        <v>8.59</v>
      </c>
      <c r="CH101" s="80" t="n">
        <v>5.24</v>
      </c>
      <c r="CI101" s="80" t="n">
        <v>6.91</v>
      </c>
      <c r="CJ101" s="80" t="n">
        <v>1132.48</v>
      </c>
      <c r="CK101" s="80" t="n">
        <v>442.43</v>
      </c>
      <c r="CL101" s="80" t="n">
        <v>787.46</v>
      </c>
      <c r="CM101" s="80" t="n">
        <v>8.04</v>
      </c>
      <c r="CN101" s="80" t="n">
        <v>4.03</v>
      </c>
      <c r="CO101" s="80" t="n">
        <v>6.45</v>
      </c>
      <c r="CP101" s="80" t="n">
        <v>3.08</v>
      </c>
      <c r="CQ101" s="80" t="n">
        <v>0.08</v>
      </c>
    </row>
    <row r="102" customFormat="false" ht="15.6" hidden="false" customHeight="false" outlineLevel="0" collapsed="false">
      <c r="A102" s="47"/>
      <c r="B102" s="48" t="s">
        <v>111</v>
      </c>
      <c r="C102" s="49"/>
      <c r="D102" s="49" t="n">
        <f aca="false">SUM(D97:D101)</f>
        <v>22.95</v>
      </c>
      <c r="E102" s="49" t="n">
        <f aca="false">SUM(E97:E101)</f>
        <v>15.76</v>
      </c>
      <c r="F102" s="49" t="n">
        <f aca="false">SUM(F97:F101)</f>
        <v>19.54</v>
      </c>
      <c r="G102" s="49" t="n">
        <f aca="false">SUM(G97:G101)</f>
        <v>15.53</v>
      </c>
      <c r="H102" s="49" t="n">
        <f aca="false">SUM(H97:H101)</f>
        <v>88.48</v>
      </c>
      <c r="I102" s="50" t="n">
        <f aca="false">SUM(I97:I101)</f>
        <v>588.172232</v>
      </c>
      <c r="J102" s="89" t="n">
        <v>9.02</v>
      </c>
      <c r="K102" s="89" t="n">
        <v>10.62</v>
      </c>
      <c r="L102" s="89" t="n">
        <v>0</v>
      </c>
      <c r="M102" s="89" t="n">
        <v>0</v>
      </c>
      <c r="N102" s="89" t="n">
        <v>37.14</v>
      </c>
      <c r="O102" s="89" t="n">
        <v>72.84</v>
      </c>
      <c r="P102" s="89" t="n">
        <v>12.61</v>
      </c>
      <c r="Q102" s="89" t="n">
        <v>0</v>
      </c>
      <c r="R102" s="89" t="n">
        <v>0</v>
      </c>
      <c r="S102" s="89" t="n">
        <v>2.09</v>
      </c>
      <c r="T102" s="89" t="n">
        <v>6.71</v>
      </c>
      <c r="U102" s="89" t="n">
        <v>759.14</v>
      </c>
      <c r="V102" s="89" t="n">
        <v>1539.21</v>
      </c>
      <c r="W102" s="89" t="n">
        <v>117.36</v>
      </c>
      <c r="X102" s="89" t="n">
        <v>122.98</v>
      </c>
      <c r="Y102" s="89" t="n">
        <v>373.64</v>
      </c>
      <c r="Z102" s="89" t="n">
        <v>7.65</v>
      </c>
      <c r="AA102" s="89" t="n">
        <v>8</v>
      </c>
      <c r="AB102" s="89" t="n">
        <v>4932.25</v>
      </c>
      <c r="AC102" s="89" t="n">
        <v>995.35</v>
      </c>
      <c r="AD102" s="89" t="n">
        <v>10.01</v>
      </c>
      <c r="AE102" s="89" t="n">
        <v>0.27</v>
      </c>
      <c r="AF102" s="89" t="n">
        <v>0.28</v>
      </c>
      <c r="AG102" s="89" t="n">
        <v>6.03</v>
      </c>
      <c r="AH102" s="89" t="n">
        <v>12.34</v>
      </c>
      <c r="AI102" s="89" t="n">
        <v>24.27</v>
      </c>
      <c r="AJ102" s="12" t="n">
        <v>0</v>
      </c>
      <c r="AK102" s="12" t="n">
        <v>1383.49</v>
      </c>
      <c r="AL102" s="12" t="n">
        <v>1106.79</v>
      </c>
      <c r="AM102" s="12" t="n">
        <v>2013.96</v>
      </c>
      <c r="AN102" s="12" t="n">
        <v>2480.31</v>
      </c>
      <c r="AO102" s="12" t="n">
        <v>553.8</v>
      </c>
      <c r="AP102" s="12" t="n">
        <v>1018.42</v>
      </c>
      <c r="AQ102" s="12" t="n">
        <v>307.04</v>
      </c>
      <c r="AR102" s="12" t="n">
        <v>1177.04</v>
      </c>
      <c r="AS102" s="12" t="n">
        <v>1401.6</v>
      </c>
      <c r="AT102" s="12" t="n">
        <v>1521.27</v>
      </c>
      <c r="AU102" s="12" t="n">
        <v>2320.91</v>
      </c>
      <c r="AV102" s="12" t="n">
        <v>814.24</v>
      </c>
      <c r="AW102" s="12" t="n">
        <v>1218.85</v>
      </c>
      <c r="AX102" s="12" t="n">
        <v>4918.64</v>
      </c>
      <c r="AY102" s="12" t="n">
        <v>218.08</v>
      </c>
      <c r="AZ102" s="12" t="n">
        <v>1217.02</v>
      </c>
      <c r="BA102" s="12" t="n">
        <v>1108.78</v>
      </c>
      <c r="BB102" s="12" t="n">
        <v>893.11</v>
      </c>
      <c r="BC102" s="12" t="n">
        <v>409.9</v>
      </c>
      <c r="BD102" s="12" t="n">
        <v>0</v>
      </c>
      <c r="BE102" s="12" t="n">
        <v>0</v>
      </c>
      <c r="BF102" s="12" t="n">
        <v>0</v>
      </c>
      <c r="BG102" s="12" t="n">
        <v>0</v>
      </c>
      <c r="BH102" s="12" t="n">
        <v>0</v>
      </c>
      <c r="BI102" s="12" t="n">
        <v>0.01</v>
      </c>
      <c r="BJ102" s="12" t="n">
        <v>0</v>
      </c>
      <c r="BK102" s="12" t="n">
        <v>1.13</v>
      </c>
      <c r="BL102" s="12" t="n">
        <v>0</v>
      </c>
      <c r="BM102" s="12" t="n">
        <v>0.65</v>
      </c>
      <c r="BN102" s="12" t="n">
        <v>0.05</v>
      </c>
      <c r="BO102" s="12" t="n">
        <v>0.1</v>
      </c>
      <c r="BP102" s="12" t="n">
        <v>0</v>
      </c>
      <c r="BQ102" s="12" t="n">
        <v>0</v>
      </c>
      <c r="BR102" s="12" t="n">
        <v>0.01</v>
      </c>
      <c r="BS102" s="12" t="n">
        <v>3.9</v>
      </c>
      <c r="BT102" s="12" t="n">
        <v>0</v>
      </c>
      <c r="BU102" s="12" t="n">
        <v>0</v>
      </c>
      <c r="BV102" s="12" t="n">
        <v>9.97</v>
      </c>
      <c r="BW102" s="12" t="n">
        <v>0.03</v>
      </c>
      <c r="BX102" s="12" t="n">
        <v>0</v>
      </c>
      <c r="BY102" s="12" t="n">
        <v>0</v>
      </c>
      <c r="BZ102" s="12" t="n">
        <v>0</v>
      </c>
      <c r="CA102" s="12" t="n">
        <v>0</v>
      </c>
      <c r="CB102" s="12" t="n">
        <v>878.07</v>
      </c>
      <c r="CC102" s="90"/>
      <c r="CD102" s="90"/>
      <c r="CE102" s="12" t="n">
        <v>830.04</v>
      </c>
      <c r="CF102" s="12"/>
      <c r="CG102" s="12" t="n">
        <v>76.05</v>
      </c>
      <c r="CH102" s="12" t="n">
        <v>50.63</v>
      </c>
      <c r="CI102" s="12" t="n">
        <v>63.34</v>
      </c>
      <c r="CJ102" s="12" t="n">
        <v>7544.06</v>
      </c>
      <c r="CK102" s="12" t="n">
        <v>3689.74</v>
      </c>
      <c r="CL102" s="12" t="n">
        <v>5616.9</v>
      </c>
      <c r="CM102" s="12" t="n">
        <v>213.24</v>
      </c>
      <c r="CN102" s="12" t="n">
        <v>144.57</v>
      </c>
      <c r="CO102" s="12" t="n">
        <v>178.91</v>
      </c>
      <c r="CP102" s="12" t="n">
        <v>10</v>
      </c>
      <c r="CQ102" s="12" t="n">
        <v>1.2</v>
      </c>
    </row>
    <row r="103" customFormat="false" ht="13.2" hidden="true" customHeight="true" outlineLevel="0" collapsed="false">
      <c r="A103" s="28"/>
      <c r="B103" s="53" t="s">
        <v>244</v>
      </c>
      <c r="C103" s="30"/>
      <c r="D103" s="30" t="n">
        <v>22.5</v>
      </c>
      <c r="E103" s="30" t="n">
        <v>0</v>
      </c>
      <c r="F103" s="30" t="n">
        <v>23</v>
      </c>
      <c r="G103" s="30" t="n">
        <v>0</v>
      </c>
      <c r="H103" s="30" t="n">
        <v>95.75</v>
      </c>
      <c r="I103" s="31" t="n">
        <v>680</v>
      </c>
      <c r="V103" s="69" t="n">
        <v>0</v>
      </c>
      <c r="W103" s="69" t="n">
        <v>0</v>
      </c>
      <c r="X103" s="69" t="n">
        <v>0</v>
      </c>
      <c r="Y103" s="69" t="n">
        <v>0</v>
      </c>
      <c r="Z103" s="69" t="n">
        <v>0</v>
      </c>
      <c r="AA103" s="69" t="n">
        <v>0</v>
      </c>
      <c r="AB103" s="69" t="n">
        <v>0</v>
      </c>
      <c r="AC103" s="69" t="n">
        <v>315</v>
      </c>
      <c r="AD103" s="69" t="n">
        <v>0</v>
      </c>
      <c r="AE103" s="69" t="n">
        <v>0.49</v>
      </c>
      <c r="AF103" s="69" t="n">
        <v>0.56</v>
      </c>
      <c r="AI103" s="69" t="n">
        <v>24.5</v>
      </c>
      <c r="CI103" s="70" t="n">
        <v>0</v>
      </c>
      <c r="CL103" s="70" t="n">
        <v>0</v>
      </c>
      <c r="CO103" s="70" t="n">
        <v>0</v>
      </c>
    </row>
    <row r="104" customFormat="false" ht="13.8" hidden="true" customHeight="true" outlineLevel="0" collapsed="false">
      <c r="A104" s="28"/>
      <c r="B104" s="53" t="s">
        <v>113</v>
      </c>
      <c r="C104" s="30"/>
      <c r="D104" s="30" t="n">
        <f aca="false">D102-D103</f>
        <v>0.449999999999996</v>
      </c>
      <c r="E104" s="30" t="n">
        <f aca="false">E102-E103</f>
        <v>15.76</v>
      </c>
      <c r="F104" s="30" t="n">
        <f aca="false">F102-F103</f>
        <v>-3.46</v>
      </c>
      <c r="G104" s="30" t="n">
        <f aca="false">G102-G103</f>
        <v>15.53</v>
      </c>
      <c r="H104" s="30" t="n">
        <f aca="false">H102-H103</f>
        <v>-7.27</v>
      </c>
      <c r="I104" s="31" t="n">
        <f aca="false">I102-I103</f>
        <v>-91.827768</v>
      </c>
      <c r="V104" s="69" t="n">
        <f aca="false">V102-V103</f>
        <v>1539.21</v>
      </c>
      <c r="W104" s="69" t="n">
        <f aca="false">W102-W103</f>
        <v>117.36</v>
      </c>
      <c r="X104" s="69" t="n">
        <f aca="false">X102-X103</f>
        <v>122.98</v>
      </c>
      <c r="Y104" s="69" t="n">
        <f aca="false">Y102-Y103</f>
        <v>373.64</v>
      </c>
      <c r="Z104" s="69" t="n">
        <f aca="false">Z102-Z103</f>
        <v>7.65</v>
      </c>
      <c r="AA104" s="69" t="n">
        <f aca="false">AA102-AA103</f>
        <v>8</v>
      </c>
      <c r="AB104" s="69" t="n">
        <f aca="false">AB102-AB103</f>
        <v>4932.25</v>
      </c>
      <c r="AC104" s="69" t="n">
        <f aca="false">AC102-AC103</f>
        <v>680.35</v>
      </c>
      <c r="AD104" s="69" t="n">
        <f aca="false">AD102-AD103</f>
        <v>10.01</v>
      </c>
      <c r="AE104" s="69" t="n">
        <f aca="false">AE102-AE103</f>
        <v>-0.22</v>
      </c>
      <c r="AF104" s="69" t="n">
        <f aca="false">AF102-AF103</f>
        <v>-0.28</v>
      </c>
      <c r="AI104" s="69" t="n">
        <f aca="false">AI102-AI103</f>
        <v>-0.23</v>
      </c>
      <c r="CI104" s="70" t="n">
        <f aca="false">CI102-CI103</f>
        <v>63.34</v>
      </c>
      <c r="CL104" s="70" t="n">
        <f aca="false">CL102-CL103</f>
        <v>5616.9</v>
      </c>
      <c r="CO104" s="70" t="n">
        <f aca="false">CO102-CO103</f>
        <v>178.91</v>
      </c>
    </row>
    <row r="105" customFormat="false" ht="16.2" hidden="true" customHeight="true" outlineLevel="0" collapsed="false">
      <c r="A105" s="28"/>
      <c r="B105" s="53" t="s">
        <v>114</v>
      </c>
      <c r="C105" s="30"/>
      <c r="D105" s="30" t="n">
        <v>13</v>
      </c>
      <c r="E105" s="30"/>
      <c r="F105" s="30" t="n">
        <v>33</v>
      </c>
      <c r="G105" s="30"/>
      <c r="H105" s="30" t="n">
        <v>54</v>
      </c>
      <c r="I105" s="31"/>
    </row>
    <row r="106" customFormat="false" ht="16.2" hidden="false" customHeight="true" outlineLevel="0" collapsed="false">
      <c r="A106" s="28"/>
      <c r="B106" s="53"/>
      <c r="C106" s="30"/>
      <c r="D106" s="30"/>
      <c r="E106" s="30"/>
      <c r="F106" s="30"/>
      <c r="G106" s="30"/>
      <c r="H106" s="30"/>
      <c r="I106" s="31"/>
    </row>
    <row r="107" customFormat="false" ht="15.6" hidden="false" customHeight="true" outlineLevel="0" collapsed="false">
      <c r="A107" s="28"/>
      <c r="B107" s="29" t="s">
        <v>157</v>
      </c>
      <c r="C107" s="119" t="s">
        <v>116</v>
      </c>
      <c r="D107" s="120" t="s">
        <v>117</v>
      </c>
      <c r="E107" s="120"/>
      <c r="F107" s="120" t="s">
        <v>118</v>
      </c>
      <c r="G107" s="120"/>
      <c r="H107" s="121" t="s">
        <v>119</v>
      </c>
      <c r="I107" s="121" t="s">
        <v>120</v>
      </c>
    </row>
    <row r="108" s="125" customFormat="true" ht="15.6" hidden="false" customHeight="false" outlineLevel="0" collapsed="false">
      <c r="A108" s="33"/>
      <c r="B108" s="34" t="s">
        <v>100</v>
      </c>
      <c r="C108" s="56"/>
      <c r="D108" s="57"/>
      <c r="E108" s="57"/>
      <c r="F108" s="57"/>
      <c r="G108" s="57"/>
      <c r="H108" s="58"/>
      <c r="I108" s="58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4"/>
      <c r="CD108" s="124"/>
      <c r="CE108" s="123"/>
      <c r="CF108" s="123"/>
      <c r="CG108" s="123"/>
      <c r="CH108" s="123"/>
      <c r="CI108" s="123"/>
      <c r="CJ108" s="123"/>
      <c r="CK108" s="123"/>
      <c r="CL108" s="123"/>
      <c r="CM108" s="123"/>
      <c r="CN108" s="123"/>
      <c r="CO108" s="123"/>
      <c r="CP108" s="123"/>
      <c r="CQ108" s="123"/>
    </row>
    <row r="109" customFormat="false" ht="15.6" hidden="false" customHeight="false" outlineLevel="0" collapsed="false">
      <c r="A109" s="33" t="s">
        <v>227</v>
      </c>
      <c r="B109" s="38" t="s">
        <v>228</v>
      </c>
      <c r="C109" s="35" t="str">
        <f aca="false">"100"</f>
        <v>100</v>
      </c>
      <c r="D109" s="35" t="n">
        <v>11.64</v>
      </c>
      <c r="E109" s="35" t="n">
        <v>11.32</v>
      </c>
      <c r="F109" s="35" t="n">
        <v>14.42</v>
      </c>
      <c r="G109" s="35" t="n">
        <v>0.03</v>
      </c>
      <c r="H109" s="35" t="n">
        <v>7.44</v>
      </c>
      <c r="I109" s="35" t="n">
        <v>172.8</v>
      </c>
      <c r="J109" s="85" t="n">
        <v>4.46</v>
      </c>
      <c r="K109" s="86" t="n">
        <v>0.07</v>
      </c>
      <c r="L109" s="86" t="n">
        <v>0</v>
      </c>
      <c r="M109" s="86" t="n">
        <v>0</v>
      </c>
      <c r="N109" s="86" t="n">
        <v>0.23</v>
      </c>
      <c r="O109" s="86" t="n">
        <v>2.04</v>
      </c>
      <c r="P109" s="86" t="n">
        <v>0.17</v>
      </c>
      <c r="Q109" s="86" t="n">
        <v>0</v>
      </c>
      <c r="R109" s="86" t="n">
        <v>0</v>
      </c>
      <c r="S109" s="86" t="n">
        <v>0</v>
      </c>
      <c r="T109" s="86" t="n">
        <v>1.13</v>
      </c>
      <c r="U109" s="86" t="n">
        <v>145.48</v>
      </c>
      <c r="V109" s="86" t="n">
        <v>78.08</v>
      </c>
      <c r="W109" s="86" t="n">
        <v>11.81</v>
      </c>
      <c r="X109" s="86" t="n">
        <v>9.97</v>
      </c>
      <c r="Y109" s="86" t="n">
        <v>83.21</v>
      </c>
      <c r="Z109" s="86" t="n">
        <v>0.94</v>
      </c>
      <c r="AA109" s="86" t="n">
        <v>30.15</v>
      </c>
      <c r="AB109" s="86" t="n">
        <v>15.9</v>
      </c>
      <c r="AC109" s="86" t="n">
        <v>63.18</v>
      </c>
      <c r="AD109" s="86" t="n">
        <v>0.42</v>
      </c>
      <c r="AE109" s="86" t="n">
        <v>0.03</v>
      </c>
      <c r="AF109" s="86" t="n">
        <v>0.07</v>
      </c>
      <c r="AG109" s="86" t="n">
        <v>4.28</v>
      </c>
      <c r="AH109" s="86" t="n">
        <v>8.73</v>
      </c>
      <c r="AI109" s="86" t="n">
        <v>0.43</v>
      </c>
      <c r="AJ109" s="87" t="n">
        <v>0</v>
      </c>
      <c r="AK109" s="87" t="n">
        <v>558.47</v>
      </c>
      <c r="AL109" s="87" t="n">
        <v>443.07</v>
      </c>
      <c r="AM109" s="87" t="n">
        <v>900.67</v>
      </c>
      <c r="AN109" s="87" t="n">
        <v>989.77</v>
      </c>
      <c r="AO109" s="87" t="n">
        <v>297.08</v>
      </c>
      <c r="AP109" s="87" t="n">
        <v>540.62</v>
      </c>
      <c r="AQ109" s="87" t="n">
        <v>185.81</v>
      </c>
      <c r="AR109" s="87" t="n">
        <v>476.66</v>
      </c>
      <c r="AS109" s="87" t="n">
        <v>726.52</v>
      </c>
      <c r="AT109" s="87" t="n">
        <v>772.23</v>
      </c>
      <c r="AU109" s="87" t="n">
        <v>1023.57</v>
      </c>
      <c r="AV109" s="87" t="n">
        <v>308.15</v>
      </c>
      <c r="AW109" s="87" t="n">
        <v>863.35</v>
      </c>
      <c r="AX109" s="87" t="n">
        <v>1689.8</v>
      </c>
      <c r="AY109" s="87" t="n">
        <v>93.77</v>
      </c>
      <c r="AZ109" s="87" t="n">
        <v>572.1</v>
      </c>
      <c r="BA109" s="87" t="n">
        <v>548.4</v>
      </c>
      <c r="BB109" s="87" t="n">
        <v>405.95</v>
      </c>
      <c r="BC109" s="87" t="n">
        <v>144.77</v>
      </c>
      <c r="BD109" s="87" t="n">
        <v>0.06</v>
      </c>
      <c r="BE109" s="87" t="n">
        <v>0.03</v>
      </c>
      <c r="BF109" s="87" t="n">
        <v>0.01</v>
      </c>
      <c r="BG109" s="87" t="n">
        <v>0.03</v>
      </c>
      <c r="BH109" s="87" t="n">
        <v>0.04</v>
      </c>
      <c r="BI109" s="87" t="n">
        <v>0.18</v>
      </c>
      <c r="BJ109" s="87" t="n">
        <v>0</v>
      </c>
      <c r="BK109" s="87" t="n">
        <v>0.5</v>
      </c>
      <c r="BL109" s="87" t="n">
        <v>0</v>
      </c>
      <c r="BM109" s="87" t="n">
        <v>0.15</v>
      </c>
      <c r="BN109" s="87" t="n">
        <v>0</v>
      </c>
      <c r="BO109" s="87" t="n">
        <v>0</v>
      </c>
      <c r="BP109" s="87" t="n">
        <v>0</v>
      </c>
      <c r="BQ109" s="87" t="n">
        <v>0.03</v>
      </c>
      <c r="BR109" s="87" t="n">
        <v>0.05</v>
      </c>
      <c r="BS109" s="87" t="n">
        <v>0.41</v>
      </c>
      <c r="BT109" s="87" t="n">
        <v>0</v>
      </c>
      <c r="BU109" s="87" t="n">
        <v>0</v>
      </c>
      <c r="BV109" s="87" t="n">
        <v>0.03</v>
      </c>
      <c r="BW109" s="87" t="n">
        <v>0</v>
      </c>
      <c r="BX109" s="87" t="n">
        <v>0</v>
      </c>
      <c r="BY109" s="87" t="n">
        <v>0</v>
      </c>
      <c r="BZ109" s="87" t="n">
        <v>0</v>
      </c>
      <c r="CA109" s="87" t="n">
        <v>0</v>
      </c>
      <c r="CB109" s="87" t="n">
        <v>101.09</v>
      </c>
      <c r="CC109" s="88"/>
      <c r="CD109" s="88"/>
      <c r="CE109" s="87" t="n">
        <v>32.8</v>
      </c>
      <c r="CF109" s="87"/>
      <c r="CG109" s="87" t="n">
        <v>26.29</v>
      </c>
      <c r="CH109" s="87" t="n">
        <v>13.1</v>
      </c>
      <c r="CI109" s="87" t="n">
        <v>19.7</v>
      </c>
      <c r="CJ109" s="87" t="n">
        <v>2430.27</v>
      </c>
      <c r="CK109" s="87" t="n">
        <v>1502.53</v>
      </c>
      <c r="CL109" s="87" t="n">
        <v>1966.4</v>
      </c>
      <c r="CM109" s="87" t="n">
        <v>27.59</v>
      </c>
      <c r="CN109" s="87" t="n">
        <v>18.21</v>
      </c>
      <c r="CO109" s="87" t="n">
        <v>22.93</v>
      </c>
      <c r="CP109" s="87" t="n">
        <v>0</v>
      </c>
      <c r="CQ109" s="87" t="n">
        <v>0.5</v>
      </c>
    </row>
    <row r="110" customFormat="false" ht="15.6" hidden="false" customHeight="false" outlineLevel="0" collapsed="false">
      <c r="A110" s="33" t="s">
        <v>193</v>
      </c>
      <c r="B110" s="38" t="s">
        <v>194</v>
      </c>
      <c r="C110" s="35" t="str">
        <f aca="false">"180"</f>
        <v>180</v>
      </c>
      <c r="D110" s="35" t="n">
        <v>6.01</v>
      </c>
      <c r="E110" s="35" t="n">
        <v>2.4</v>
      </c>
      <c r="F110" s="35" t="n">
        <v>5.61</v>
      </c>
      <c r="G110" s="35" t="n">
        <v>0.72</v>
      </c>
      <c r="H110" s="35" t="n">
        <v>35.11</v>
      </c>
      <c r="I110" s="36" t="n">
        <v>223.05496455</v>
      </c>
      <c r="J110" s="85" t="n">
        <v>2.24</v>
      </c>
      <c r="K110" s="86" t="n">
        <v>0.1</v>
      </c>
      <c r="L110" s="86" t="n">
        <v>0</v>
      </c>
      <c r="M110" s="86" t="n">
        <v>0</v>
      </c>
      <c r="N110" s="86" t="n">
        <v>1.17</v>
      </c>
      <c r="O110" s="86" t="n">
        <v>37.7</v>
      </c>
      <c r="P110" s="86" t="n">
        <v>2.06</v>
      </c>
      <c r="Q110" s="86" t="n">
        <v>0</v>
      </c>
      <c r="R110" s="86" t="n">
        <v>0</v>
      </c>
      <c r="S110" s="86" t="n">
        <v>0</v>
      </c>
      <c r="T110" s="86" t="n">
        <v>0.82</v>
      </c>
      <c r="U110" s="86" t="n">
        <v>176.71</v>
      </c>
      <c r="V110" s="86" t="n">
        <v>67.47</v>
      </c>
      <c r="W110" s="86" t="n">
        <v>12.64</v>
      </c>
      <c r="X110" s="86" t="n">
        <v>8.61</v>
      </c>
      <c r="Y110" s="86" t="n">
        <v>47.79</v>
      </c>
      <c r="Z110" s="86" t="n">
        <v>0.87</v>
      </c>
      <c r="AA110" s="86" t="n">
        <v>10.8</v>
      </c>
      <c r="AB110" s="86" t="n">
        <v>10.8</v>
      </c>
      <c r="AC110" s="86" t="n">
        <v>20.25</v>
      </c>
      <c r="AD110" s="86" t="n">
        <v>0.96</v>
      </c>
      <c r="AE110" s="86" t="n">
        <v>0.08</v>
      </c>
      <c r="AF110" s="86" t="n">
        <v>0.02</v>
      </c>
      <c r="AG110" s="86" t="n">
        <v>0.59</v>
      </c>
      <c r="AH110" s="86" t="n">
        <v>1.78</v>
      </c>
      <c r="AI110" s="86" t="n">
        <v>0</v>
      </c>
      <c r="AJ110" s="87" t="n">
        <v>0</v>
      </c>
      <c r="AK110" s="87" t="n">
        <v>275.61</v>
      </c>
      <c r="AL110" s="87" t="n">
        <v>251.98</v>
      </c>
      <c r="AM110" s="87" t="n">
        <v>472.07</v>
      </c>
      <c r="AN110" s="87" t="n">
        <v>147.45</v>
      </c>
      <c r="AO110" s="87" t="n">
        <v>89.89</v>
      </c>
      <c r="AP110" s="87" t="n">
        <v>182.63</v>
      </c>
      <c r="AQ110" s="87" t="n">
        <v>59.92</v>
      </c>
      <c r="AR110" s="87" t="n">
        <v>292.87</v>
      </c>
      <c r="AS110" s="87" t="n">
        <v>193.67</v>
      </c>
      <c r="AT110" s="87" t="n">
        <v>233.51</v>
      </c>
      <c r="AU110" s="87" t="n">
        <v>200.31</v>
      </c>
      <c r="AV110" s="87" t="n">
        <v>117.69</v>
      </c>
      <c r="AW110" s="87" t="n">
        <v>204.66</v>
      </c>
      <c r="AX110" s="87" t="n">
        <v>1797.43</v>
      </c>
      <c r="AY110" s="87" t="n">
        <v>0</v>
      </c>
      <c r="AZ110" s="87" t="n">
        <v>566.38</v>
      </c>
      <c r="BA110" s="87" t="n">
        <v>293.38</v>
      </c>
      <c r="BB110" s="87" t="n">
        <v>147.32</v>
      </c>
      <c r="BC110" s="87" t="n">
        <v>116.63</v>
      </c>
      <c r="BD110" s="87" t="n">
        <v>0.11</v>
      </c>
      <c r="BE110" s="87" t="n">
        <v>0.05</v>
      </c>
      <c r="BF110" s="87" t="n">
        <v>0.03</v>
      </c>
      <c r="BG110" s="87" t="n">
        <v>0.06</v>
      </c>
      <c r="BH110" s="87" t="n">
        <v>0.07</v>
      </c>
      <c r="BI110" s="87" t="n">
        <v>0.31</v>
      </c>
      <c r="BJ110" s="87" t="n">
        <v>0</v>
      </c>
      <c r="BK110" s="87" t="n">
        <v>0.97</v>
      </c>
      <c r="BL110" s="87" t="n">
        <v>0</v>
      </c>
      <c r="BM110" s="87" t="n">
        <v>0.28</v>
      </c>
      <c r="BN110" s="87" t="n">
        <v>0</v>
      </c>
      <c r="BO110" s="87" t="n">
        <v>0</v>
      </c>
      <c r="BP110" s="87" t="n">
        <v>0</v>
      </c>
      <c r="BQ110" s="87" t="n">
        <v>0.06</v>
      </c>
      <c r="BR110" s="87" t="n">
        <v>0.1</v>
      </c>
      <c r="BS110" s="87" t="n">
        <v>0.72</v>
      </c>
      <c r="BT110" s="87" t="n">
        <v>0</v>
      </c>
      <c r="BU110" s="87" t="n">
        <v>0</v>
      </c>
      <c r="BV110" s="87" t="n">
        <v>0.29</v>
      </c>
      <c r="BW110" s="87" t="n">
        <v>0.01</v>
      </c>
      <c r="BX110" s="87" t="n">
        <v>0</v>
      </c>
      <c r="BY110" s="87" t="n">
        <v>0</v>
      </c>
      <c r="BZ110" s="87" t="n">
        <v>0</v>
      </c>
      <c r="CA110" s="87" t="n">
        <v>0</v>
      </c>
      <c r="CB110" s="87" t="n">
        <v>9.08</v>
      </c>
      <c r="CC110" s="88"/>
      <c r="CD110" s="88"/>
      <c r="CE110" s="87" t="n">
        <v>12.6</v>
      </c>
      <c r="CF110" s="87"/>
      <c r="CG110" s="87" t="n">
        <v>15.92</v>
      </c>
      <c r="CH110" s="87" t="n">
        <v>8.3</v>
      </c>
      <c r="CI110" s="87" t="n">
        <v>12.11</v>
      </c>
      <c r="CJ110" s="87" t="n">
        <v>369.83</v>
      </c>
      <c r="CK110" s="87" t="n">
        <v>365.4</v>
      </c>
      <c r="CL110" s="87" t="n">
        <v>367.62</v>
      </c>
      <c r="CM110" s="87" t="n">
        <v>9.36</v>
      </c>
      <c r="CN110" s="87" t="n">
        <v>4.76</v>
      </c>
      <c r="CO110" s="87" t="n">
        <v>7.06</v>
      </c>
      <c r="CP110" s="87" t="n">
        <v>0</v>
      </c>
      <c r="CQ110" s="87" t="n">
        <v>0.45</v>
      </c>
    </row>
    <row r="111" customFormat="false" ht="15.6" hidden="false" customHeight="false" outlineLevel="0" collapsed="false">
      <c r="A111" s="33" t="s">
        <v>147</v>
      </c>
      <c r="B111" s="38" t="s">
        <v>148</v>
      </c>
      <c r="C111" s="35" t="str">
        <f aca="false">"200"</f>
        <v>200</v>
      </c>
      <c r="D111" s="35" t="n">
        <v>0.12</v>
      </c>
      <c r="E111" s="35" t="n">
        <v>0</v>
      </c>
      <c r="F111" s="35" t="n">
        <v>0.02</v>
      </c>
      <c r="G111" s="35" t="n">
        <v>0.02</v>
      </c>
      <c r="H111" s="35" t="n">
        <v>9.83</v>
      </c>
      <c r="I111" s="36" t="n">
        <v>38.659836097561</v>
      </c>
      <c r="J111" s="85" t="n">
        <v>0</v>
      </c>
      <c r="K111" s="86" t="n">
        <v>0</v>
      </c>
      <c r="L111" s="86" t="n">
        <v>0</v>
      </c>
      <c r="M111" s="86" t="n">
        <v>0</v>
      </c>
      <c r="N111" s="86" t="n">
        <v>11.84</v>
      </c>
      <c r="O111" s="86" t="n">
        <v>0.02</v>
      </c>
      <c r="P111" s="86" t="n">
        <v>0.34</v>
      </c>
      <c r="Q111" s="86" t="n">
        <v>0</v>
      </c>
      <c r="R111" s="86" t="n">
        <v>0</v>
      </c>
      <c r="S111" s="86" t="n">
        <v>0.32</v>
      </c>
      <c r="T111" s="86" t="n">
        <v>0.13</v>
      </c>
      <c r="U111" s="86" t="n">
        <v>4.06</v>
      </c>
      <c r="V111" s="86" t="n">
        <v>50.99</v>
      </c>
      <c r="W111" s="86" t="n">
        <v>7.47</v>
      </c>
      <c r="X111" s="86" t="n">
        <v>4.94</v>
      </c>
      <c r="Y111" s="86" t="n">
        <v>5.58</v>
      </c>
      <c r="Z111" s="86" t="n">
        <v>0.13</v>
      </c>
      <c r="AA111" s="86" t="n">
        <v>0</v>
      </c>
      <c r="AB111" s="86" t="n">
        <v>18</v>
      </c>
      <c r="AC111" s="86" t="n">
        <v>3.4</v>
      </c>
      <c r="AD111" s="86" t="n">
        <v>0.06</v>
      </c>
      <c r="AE111" s="86" t="n">
        <v>0.01</v>
      </c>
      <c r="AF111" s="86" t="n">
        <v>0.01</v>
      </c>
      <c r="AG111" s="86" t="n">
        <v>0.07</v>
      </c>
      <c r="AH111" s="86" t="n">
        <v>0.1</v>
      </c>
      <c r="AI111" s="86" t="n">
        <v>1.2</v>
      </c>
      <c r="AJ111" s="87" t="n">
        <v>0</v>
      </c>
      <c r="AK111" s="87" t="n">
        <v>0</v>
      </c>
      <c r="AL111" s="87" t="n">
        <v>0</v>
      </c>
      <c r="AM111" s="87" t="n">
        <v>0</v>
      </c>
      <c r="AN111" s="87" t="n">
        <v>0</v>
      </c>
      <c r="AO111" s="87" t="n">
        <v>0</v>
      </c>
      <c r="AP111" s="87" t="n">
        <v>0</v>
      </c>
      <c r="AQ111" s="87" t="n">
        <v>0</v>
      </c>
      <c r="AR111" s="87" t="n">
        <v>0</v>
      </c>
      <c r="AS111" s="87" t="n">
        <v>0</v>
      </c>
      <c r="AT111" s="87" t="n">
        <v>0</v>
      </c>
      <c r="AU111" s="87" t="n">
        <v>0</v>
      </c>
      <c r="AV111" s="87" t="n">
        <v>0</v>
      </c>
      <c r="AW111" s="87" t="n">
        <v>0</v>
      </c>
      <c r="AX111" s="87" t="n">
        <v>0</v>
      </c>
      <c r="AY111" s="87" t="n">
        <v>0</v>
      </c>
      <c r="AZ111" s="87" t="n">
        <v>0</v>
      </c>
      <c r="BA111" s="87" t="n">
        <v>0</v>
      </c>
      <c r="BB111" s="87" t="n">
        <v>0</v>
      </c>
      <c r="BC111" s="87" t="n">
        <v>0</v>
      </c>
      <c r="BD111" s="87" t="n">
        <v>0</v>
      </c>
      <c r="BE111" s="87" t="n">
        <v>0</v>
      </c>
      <c r="BF111" s="87" t="n">
        <v>0</v>
      </c>
      <c r="BG111" s="87" t="n">
        <v>0</v>
      </c>
      <c r="BH111" s="87" t="n">
        <v>0</v>
      </c>
      <c r="BI111" s="87" t="n">
        <v>0</v>
      </c>
      <c r="BJ111" s="87" t="n">
        <v>0</v>
      </c>
      <c r="BK111" s="87" t="n">
        <v>0</v>
      </c>
      <c r="BL111" s="87" t="n">
        <v>0</v>
      </c>
      <c r="BM111" s="87" t="n">
        <v>0</v>
      </c>
      <c r="BN111" s="87" t="n">
        <v>0</v>
      </c>
      <c r="BO111" s="87" t="n">
        <v>0</v>
      </c>
      <c r="BP111" s="87" t="n">
        <v>0</v>
      </c>
      <c r="BQ111" s="87" t="n">
        <v>0</v>
      </c>
      <c r="BR111" s="87" t="n">
        <v>0</v>
      </c>
      <c r="BS111" s="87" t="n">
        <v>0</v>
      </c>
      <c r="BT111" s="87" t="n">
        <v>0</v>
      </c>
      <c r="BU111" s="87" t="n">
        <v>0</v>
      </c>
      <c r="BV111" s="87" t="n">
        <v>0</v>
      </c>
      <c r="BW111" s="87" t="n">
        <v>0</v>
      </c>
      <c r="BX111" s="87" t="n">
        <v>0</v>
      </c>
      <c r="BY111" s="87" t="n">
        <v>0</v>
      </c>
      <c r="BZ111" s="87" t="n">
        <v>0</v>
      </c>
      <c r="CA111" s="87" t="n">
        <v>0</v>
      </c>
      <c r="CB111" s="87" t="n">
        <v>226.89</v>
      </c>
      <c r="CC111" s="88"/>
      <c r="CD111" s="88"/>
      <c r="CE111" s="87" t="n">
        <v>3</v>
      </c>
      <c r="CF111" s="87"/>
      <c r="CG111" s="87" t="n">
        <v>4.79</v>
      </c>
      <c r="CH111" s="87" t="n">
        <v>4.79</v>
      </c>
      <c r="CI111" s="87" t="n">
        <v>4.79</v>
      </c>
      <c r="CJ111" s="87" t="n">
        <v>545</v>
      </c>
      <c r="CK111" s="87" t="n">
        <v>208.6</v>
      </c>
      <c r="CL111" s="87" t="n">
        <v>376.8</v>
      </c>
      <c r="CM111" s="87" t="n">
        <v>50.96</v>
      </c>
      <c r="CN111" s="87" t="n">
        <v>30.26</v>
      </c>
      <c r="CO111" s="87" t="n">
        <v>40.61</v>
      </c>
      <c r="CP111" s="87" t="n">
        <v>10</v>
      </c>
      <c r="CQ111" s="87" t="n">
        <v>0</v>
      </c>
    </row>
    <row r="112" customFormat="false" ht="15.6" hidden="false" customHeight="false" outlineLevel="0" collapsed="false">
      <c r="A112" s="33" t="str">
        <f aca="false">""</f>
        <v/>
      </c>
      <c r="B112" s="38" t="s">
        <v>130</v>
      </c>
      <c r="C112" s="35" t="n">
        <v>25</v>
      </c>
      <c r="D112" s="35" t="n">
        <v>2.25</v>
      </c>
      <c r="E112" s="35" t="n">
        <v>0</v>
      </c>
      <c r="F112" s="35" t="n">
        <v>0.75</v>
      </c>
      <c r="G112" s="35" t="n">
        <v>0</v>
      </c>
      <c r="H112" s="35" t="n">
        <v>13.45</v>
      </c>
      <c r="I112" s="36" t="n">
        <v>66.9</v>
      </c>
      <c r="J112" s="85" t="n">
        <v>0</v>
      </c>
      <c r="K112" s="86" t="n">
        <v>0</v>
      </c>
      <c r="L112" s="86" t="n">
        <v>0</v>
      </c>
      <c r="M112" s="86" t="n">
        <v>0</v>
      </c>
      <c r="N112" s="86" t="n">
        <v>1.08</v>
      </c>
      <c r="O112" s="86" t="n">
        <v>12.81</v>
      </c>
      <c r="P112" s="86" t="n">
        <v>2.25</v>
      </c>
      <c r="Q112" s="86" t="n">
        <v>0</v>
      </c>
      <c r="R112" s="86" t="n">
        <v>0</v>
      </c>
      <c r="S112" s="86" t="n">
        <v>0.09</v>
      </c>
      <c r="T112" s="86" t="n">
        <v>0.54</v>
      </c>
      <c r="U112" s="86" t="n">
        <v>102.9</v>
      </c>
      <c r="V112" s="86" t="n">
        <v>67.5</v>
      </c>
      <c r="W112" s="86" t="n">
        <v>10.2</v>
      </c>
      <c r="X112" s="86" t="n">
        <v>18.9</v>
      </c>
      <c r="Y112" s="86" t="n">
        <v>51.6</v>
      </c>
      <c r="Z112" s="86" t="n">
        <v>0.84</v>
      </c>
      <c r="AA112" s="86" t="n">
        <v>2.7</v>
      </c>
      <c r="AB112" s="86" t="n">
        <v>0</v>
      </c>
      <c r="AC112" s="86" t="n">
        <v>2.7</v>
      </c>
      <c r="AD112" s="86" t="n">
        <v>0.51</v>
      </c>
      <c r="AE112" s="86" t="n">
        <v>0.05</v>
      </c>
      <c r="AF112" s="86" t="n">
        <v>0.02</v>
      </c>
      <c r="AG112" s="86" t="n">
        <v>1.41</v>
      </c>
      <c r="AH112" s="86" t="n">
        <v>1.41</v>
      </c>
      <c r="AI112" s="86" t="n">
        <v>0</v>
      </c>
      <c r="AJ112" s="87" t="n">
        <v>0</v>
      </c>
      <c r="AK112" s="87" t="n">
        <v>0</v>
      </c>
      <c r="AL112" s="87" t="n">
        <v>0</v>
      </c>
      <c r="AM112" s="87" t="n">
        <v>0</v>
      </c>
      <c r="AN112" s="87" t="n">
        <v>0</v>
      </c>
      <c r="AO112" s="87" t="n">
        <v>0</v>
      </c>
      <c r="AP112" s="87" t="n">
        <v>0</v>
      </c>
      <c r="AQ112" s="87" t="n">
        <v>0</v>
      </c>
      <c r="AR112" s="87" t="n">
        <v>0</v>
      </c>
      <c r="AS112" s="87" t="n">
        <v>0</v>
      </c>
      <c r="AT112" s="87" t="n">
        <v>0</v>
      </c>
      <c r="AU112" s="87" t="n">
        <v>0</v>
      </c>
      <c r="AV112" s="87" t="n">
        <v>0</v>
      </c>
      <c r="AW112" s="87" t="n">
        <v>0</v>
      </c>
      <c r="AX112" s="87" t="n">
        <v>0</v>
      </c>
      <c r="AY112" s="87" t="n">
        <v>0</v>
      </c>
      <c r="AZ112" s="87" t="n">
        <v>0</v>
      </c>
      <c r="BA112" s="87" t="n">
        <v>0</v>
      </c>
      <c r="BB112" s="87" t="n">
        <v>0</v>
      </c>
      <c r="BC112" s="87" t="n">
        <v>0</v>
      </c>
      <c r="BD112" s="87" t="n">
        <v>0</v>
      </c>
      <c r="BE112" s="87" t="n">
        <v>0</v>
      </c>
      <c r="BF112" s="87" t="n">
        <v>0</v>
      </c>
      <c r="BG112" s="87" t="n">
        <v>0</v>
      </c>
      <c r="BH112" s="87" t="n">
        <v>0</v>
      </c>
      <c r="BI112" s="87" t="n">
        <v>0</v>
      </c>
      <c r="BJ112" s="87" t="n">
        <v>0</v>
      </c>
      <c r="BK112" s="87" t="n">
        <v>0</v>
      </c>
      <c r="BL112" s="87" t="n">
        <v>0</v>
      </c>
      <c r="BM112" s="87" t="n">
        <v>0</v>
      </c>
      <c r="BN112" s="87" t="n">
        <v>0</v>
      </c>
      <c r="BO112" s="87" t="n">
        <v>0</v>
      </c>
      <c r="BP112" s="87" t="n">
        <v>0</v>
      </c>
      <c r="BQ112" s="87" t="n">
        <v>0</v>
      </c>
      <c r="BR112" s="87" t="n">
        <v>0</v>
      </c>
      <c r="BS112" s="87" t="n">
        <v>0</v>
      </c>
      <c r="BT112" s="87" t="n">
        <v>0</v>
      </c>
      <c r="BU112" s="87" t="n">
        <v>0</v>
      </c>
      <c r="BV112" s="87" t="n">
        <v>0</v>
      </c>
      <c r="BW112" s="87" t="n">
        <v>0</v>
      </c>
      <c r="BX112" s="87" t="n">
        <v>0</v>
      </c>
      <c r="BY112" s="87" t="n">
        <v>0</v>
      </c>
      <c r="BZ112" s="87" t="n">
        <v>0</v>
      </c>
      <c r="CA112" s="87" t="n">
        <v>0</v>
      </c>
      <c r="CB112" s="87" t="n">
        <v>9.99</v>
      </c>
      <c r="CC112" s="88"/>
      <c r="CD112" s="88"/>
      <c r="CE112" s="87" t="n">
        <v>2.7</v>
      </c>
      <c r="CF112" s="87"/>
      <c r="CG112" s="87" t="n">
        <v>0</v>
      </c>
      <c r="CH112" s="87" t="n">
        <v>0</v>
      </c>
      <c r="CI112" s="87" t="n">
        <v>0</v>
      </c>
      <c r="CJ112" s="87" t="n">
        <v>0</v>
      </c>
      <c r="CK112" s="87" t="n">
        <v>0</v>
      </c>
      <c r="CL112" s="87" t="n">
        <v>0</v>
      </c>
      <c r="CM112" s="87" t="n">
        <v>0</v>
      </c>
      <c r="CN112" s="87" t="n">
        <v>0</v>
      </c>
      <c r="CO112" s="87" t="n">
        <v>0</v>
      </c>
      <c r="CP112" s="87" t="n">
        <v>0</v>
      </c>
      <c r="CQ112" s="87" t="n">
        <v>0</v>
      </c>
    </row>
    <row r="113" customFormat="false" ht="15.6" hidden="false" customHeight="false" outlineLevel="0" collapsed="false">
      <c r="A113" s="33"/>
      <c r="B113" s="38" t="s">
        <v>109</v>
      </c>
      <c r="C113" s="35" t="str">
        <f aca="false">"25"</f>
        <v>25</v>
      </c>
      <c r="D113" s="35" t="n">
        <v>1.65</v>
      </c>
      <c r="E113" s="35" t="n">
        <v>0</v>
      </c>
      <c r="F113" s="35" t="n">
        <v>0.3</v>
      </c>
      <c r="G113" s="35" t="n">
        <v>0.3</v>
      </c>
      <c r="H113" s="35" t="n">
        <v>10.43</v>
      </c>
      <c r="I113" s="36" t="n">
        <v>48.345</v>
      </c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8"/>
      <c r="CD113" s="128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</row>
    <row r="114" customFormat="false" ht="15.6" hidden="false" customHeight="false" outlineLevel="0" collapsed="false">
      <c r="A114" s="33" t="str">
        <f aca="false">"-"</f>
        <v>-</v>
      </c>
      <c r="B114" s="38" t="s">
        <v>181</v>
      </c>
      <c r="C114" s="35" t="str">
        <f aca="false">"100"</f>
        <v>100</v>
      </c>
      <c r="D114" s="35" t="n">
        <v>0.4</v>
      </c>
      <c r="E114" s="35" t="n">
        <v>0</v>
      </c>
      <c r="F114" s="35" t="n">
        <v>0.4</v>
      </c>
      <c r="G114" s="35" t="n">
        <v>0.4</v>
      </c>
      <c r="H114" s="35" t="n">
        <v>11.6</v>
      </c>
      <c r="I114" s="35" t="n">
        <v>48.68</v>
      </c>
      <c r="J114" s="81" t="n">
        <v>0.1</v>
      </c>
      <c r="K114" s="82" t="n">
        <v>0</v>
      </c>
      <c r="L114" s="82" t="n">
        <v>0</v>
      </c>
      <c r="M114" s="82" t="n">
        <v>0</v>
      </c>
      <c r="N114" s="82" t="n">
        <v>9</v>
      </c>
      <c r="O114" s="82" t="n">
        <v>0.8</v>
      </c>
      <c r="P114" s="82" t="n">
        <v>1.8</v>
      </c>
      <c r="Q114" s="82" t="n">
        <v>0</v>
      </c>
      <c r="R114" s="82" t="n">
        <v>0</v>
      </c>
      <c r="S114" s="82" t="n">
        <v>0.8</v>
      </c>
      <c r="T114" s="82" t="n">
        <v>0.5</v>
      </c>
      <c r="U114" s="82" t="n">
        <v>26</v>
      </c>
      <c r="V114" s="82" t="n">
        <v>278</v>
      </c>
      <c r="W114" s="82" t="n">
        <v>16</v>
      </c>
      <c r="X114" s="82" t="n">
        <v>9</v>
      </c>
      <c r="Y114" s="82" t="n">
        <v>11</v>
      </c>
      <c r="Z114" s="82" t="n">
        <v>2.2</v>
      </c>
      <c r="AA114" s="82" t="n">
        <v>0</v>
      </c>
      <c r="AB114" s="82" t="n">
        <v>30</v>
      </c>
      <c r="AC114" s="82" t="n">
        <v>5</v>
      </c>
      <c r="AD114" s="82" t="n">
        <v>0.2</v>
      </c>
      <c r="AE114" s="82" t="n">
        <v>0.03</v>
      </c>
      <c r="AF114" s="82" t="n">
        <v>0.02</v>
      </c>
      <c r="AG114" s="82" t="n">
        <v>0.3</v>
      </c>
      <c r="AH114" s="82" t="n">
        <v>0.4</v>
      </c>
      <c r="AI114" s="82" t="n">
        <v>10</v>
      </c>
      <c r="AJ114" s="80" t="n">
        <v>0</v>
      </c>
      <c r="AK114" s="80" t="n">
        <v>12</v>
      </c>
      <c r="AL114" s="80" t="n">
        <v>13</v>
      </c>
      <c r="AM114" s="80" t="n">
        <v>19</v>
      </c>
      <c r="AN114" s="80" t="n">
        <v>18</v>
      </c>
      <c r="AO114" s="80" t="n">
        <v>3</v>
      </c>
      <c r="AP114" s="80" t="n">
        <v>11</v>
      </c>
      <c r="AQ114" s="80" t="n">
        <v>3</v>
      </c>
      <c r="AR114" s="80" t="n">
        <v>9</v>
      </c>
      <c r="AS114" s="80" t="n">
        <v>17</v>
      </c>
      <c r="AT114" s="80" t="n">
        <v>10</v>
      </c>
      <c r="AU114" s="80" t="n">
        <v>78</v>
      </c>
      <c r="AV114" s="80" t="n">
        <v>7</v>
      </c>
      <c r="AW114" s="80" t="n">
        <v>14</v>
      </c>
      <c r="AX114" s="80" t="n">
        <v>42</v>
      </c>
      <c r="AY114" s="80" t="n">
        <v>0</v>
      </c>
      <c r="AZ114" s="80" t="n">
        <v>13</v>
      </c>
      <c r="BA114" s="80" t="n">
        <v>16</v>
      </c>
      <c r="BB114" s="80" t="n">
        <v>6</v>
      </c>
      <c r="BC114" s="80" t="n">
        <v>5</v>
      </c>
      <c r="BD114" s="80" t="n">
        <v>0</v>
      </c>
      <c r="BE114" s="80" t="n">
        <v>0</v>
      </c>
      <c r="BF114" s="80" t="n">
        <v>0</v>
      </c>
      <c r="BG114" s="80" t="n">
        <v>0</v>
      </c>
      <c r="BH114" s="80" t="n">
        <v>0</v>
      </c>
      <c r="BI114" s="80" t="n">
        <v>0</v>
      </c>
      <c r="BJ114" s="80" t="n">
        <v>0</v>
      </c>
      <c r="BK114" s="80" t="n">
        <v>0</v>
      </c>
      <c r="BL114" s="80" t="n">
        <v>0</v>
      </c>
      <c r="BM114" s="80" t="n">
        <v>0</v>
      </c>
      <c r="BN114" s="80" t="n">
        <v>0</v>
      </c>
      <c r="BO114" s="80" t="n">
        <v>0</v>
      </c>
      <c r="BP114" s="80" t="n">
        <v>0</v>
      </c>
      <c r="BQ114" s="80" t="n">
        <v>0</v>
      </c>
      <c r="BR114" s="80" t="n">
        <v>0</v>
      </c>
      <c r="BS114" s="80" t="n">
        <v>0</v>
      </c>
      <c r="BT114" s="80" t="n">
        <v>0</v>
      </c>
      <c r="BU114" s="80" t="n">
        <v>0</v>
      </c>
      <c r="BV114" s="80" t="n">
        <v>0</v>
      </c>
      <c r="BW114" s="80" t="n">
        <v>0</v>
      </c>
      <c r="BX114" s="80" t="n">
        <v>0</v>
      </c>
      <c r="BY114" s="80" t="n">
        <v>0</v>
      </c>
      <c r="BZ114" s="80" t="n">
        <v>0</v>
      </c>
      <c r="CA114" s="80" t="n">
        <v>0</v>
      </c>
      <c r="CB114" s="80" t="n">
        <v>86.3</v>
      </c>
      <c r="CC114" s="83"/>
      <c r="CD114" s="83"/>
      <c r="CE114" s="80" t="n">
        <v>5</v>
      </c>
      <c r="CF114" s="80"/>
      <c r="CG114" s="80" t="n">
        <v>2</v>
      </c>
      <c r="CH114" s="80" t="n">
        <v>2</v>
      </c>
      <c r="CI114" s="80" t="n">
        <v>2</v>
      </c>
      <c r="CJ114" s="80" t="n">
        <v>150</v>
      </c>
      <c r="CK114" s="80" t="n">
        <v>150</v>
      </c>
      <c r="CL114" s="80" t="n">
        <v>150</v>
      </c>
      <c r="CM114" s="80" t="n">
        <v>46.8</v>
      </c>
      <c r="CN114" s="80" t="n">
        <v>46.8</v>
      </c>
      <c r="CO114" s="80" t="n">
        <v>46.8</v>
      </c>
      <c r="CP114" s="80" t="n">
        <v>0</v>
      </c>
      <c r="CQ114" s="80" t="n">
        <v>0</v>
      </c>
    </row>
    <row r="115" customFormat="false" ht="15.6" hidden="false" customHeight="false" outlineLevel="0" collapsed="false">
      <c r="A115" s="47"/>
      <c r="B115" s="48" t="s">
        <v>111</v>
      </c>
      <c r="C115" s="49"/>
      <c r="D115" s="49" t="n">
        <f aca="false">SUM(D109:D114)</f>
        <v>22.07</v>
      </c>
      <c r="E115" s="49" t="n">
        <f aca="false">SUM(E109:E114)</f>
        <v>13.72</v>
      </c>
      <c r="F115" s="49" t="n">
        <f aca="false">SUM(F109:F114)</f>
        <v>21.5</v>
      </c>
      <c r="G115" s="49" t="n">
        <f aca="false">SUM(G109:G114)</f>
        <v>1.47</v>
      </c>
      <c r="H115" s="50" t="n">
        <f aca="false">SUM(H109:H114)</f>
        <v>87.86</v>
      </c>
      <c r="I115" s="50" t="n">
        <f aca="false">SUM(I109:I114)</f>
        <v>598.439800647561</v>
      </c>
      <c r="J115" s="89" t="n">
        <v>12.02</v>
      </c>
      <c r="K115" s="89" t="n">
        <v>2.33</v>
      </c>
      <c r="L115" s="89" t="n">
        <v>0</v>
      </c>
      <c r="M115" s="89" t="n">
        <v>0</v>
      </c>
      <c r="N115" s="89" t="n">
        <v>23.86</v>
      </c>
      <c r="O115" s="89" t="n">
        <v>97.42</v>
      </c>
      <c r="P115" s="89" t="n">
        <v>10.13</v>
      </c>
      <c r="Q115" s="89" t="n">
        <v>0</v>
      </c>
      <c r="R115" s="89" t="n">
        <v>0</v>
      </c>
      <c r="S115" s="89" t="n">
        <v>1.02</v>
      </c>
      <c r="T115" s="89" t="n">
        <v>6.04</v>
      </c>
      <c r="U115" s="89" t="n">
        <v>999.45</v>
      </c>
      <c r="V115" s="89" t="n">
        <v>702.95</v>
      </c>
      <c r="W115" s="89" t="n">
        <v>148.02</v>
      </c>
      <c r="X115" s="89" t="n">
        <v>85.09</v>
      </c>
      <c r="Y115" s="89" t="n">
        <v>351.47</v>
      </c>
      <c r="Z115" s="89" t="n">
        <v>4.94</v>
      </c>
      <c r="AA115" s="89" t="n">
        <v>87.31</v>
      </c>
      <c r="AB115" s="89" t="n">
        <v>1738.35</v>
      </c>
      <c r="AC115" s="89" t="n">
        <v>458.25</v>
      </c>
      <c r="AD115" s="89" t="n">
        <v>4.55</v>
      </c>
      <c r="AE115" s="89" t="n">
        <v>0.33</v>
      </c>
      <c r="AF115" s="89" t="n">
        <v>0.27</v>
      </c>
      <c r="AG115" s="89" t="n">
        <v>7.57</v>
      </c>
      <c r="AH115" s="89" t="n">
        <v>15.33</v>
      </c>
      <c r="AI115" s="89" t="n">
        <v>8.6</v>
      </c>
      <c r="AJ115" s="12" t="n">
        <v>0</v>
      </c>
      <c r="AK115" s="12" t="n">
        <v>1472.17</v>
      </c>
      <c r="AL115" s="12" t="n">
        <v>1254.65</v>
      </c>
      <c r="AM115" s="12" t="n">
        <v>2376.86</v>
      </c>
      <c r="AN115" s="12" t="n">
        <v>1777.61</v>
      </c>
      <c r="AO115" s="12" t="n">
        <v>629.93</v>
      </c>
      <c r="AP115" s="12" t="n">
        <v>1191.6</v>
      </c>
      <c r="AQ115" s="12" t="n">
        <v>396.77</v>
      </c>
      <c r="AR115" s="12" t="n">
        <v>1388.71</v>
      </c>
      <c r="AS115" s="12" t="n">
        <v>1426.83</v>
      </c>
      <c r="AT115" s="12" t="n">
        <v>1604.31</v>
      </c>
      <c r="AU115" s="12" t="n">
        <v>2003.06</v>
      </c>
      <c r="AV115" s="12" t="n">
        <v>706.14</v>
      </c>
      <c r="AW115" s="12" t="n">
        <v>1543.71</v>
      </c>
      <c r="AX115" s="12" t="n">
        <v>6246.35</v>
      </c>
      <c r="AY115" s="12" t="n">
        <v>97.86</v>
      </c>
      <c r="AZ115" s="12" t="n">
        <v>1973.77</v>
      </c>
      <c r="BA115" s="12" t="n">
        <v>1382.05</v>
      </c>
      <c r="BB115" s="12" t="n">
        <v>976.32</v>
      </c>
      <c r="BC115" s="12" t="n">
        <v>483.82</v>
      </c>
      <c r="BD115" s="12" t="n">
        <v>0.3</v>
      </c>
      <c r="BE115" s="12" t="n">
        <v>0.14</v>
      </c>
      <c r="BF115" s="12" t="n">
        <v>0.07</v>
      </c>
      <c r="BG115" s="12" t="n">
        <v>0.17</v>
      </c>
      <c r="BH115" s="12" t="n">
        <v>0.19</v>
      </c>
      <c r="BI115" s="12" t="n">
        <v>0.88</v>
      </c>
      <c r="BJ115" s="12" t="n">
        <v>0</v>
      </c>
      <c r="BK115" s="12" t="n">
        <v>2.85</v>
      </c>
      <c r="BL115" s="12" t="n">
        <v>0</v>
      </c>
      <c r="BM115" s="12" t="n">
        <v>0.89</v>
      </c>
      <c r="BN115" s="12" t="n">
        <v>0.01</v>
      </c>
      <c r="BO115" s="12" t="n">
        <v>0.02</v>
      </c>
      <c r="BP115" s="12" t="n">
        <v>0</v>
      </c>
      <c r="BQ115" s="12" t="n">
        <v>0.17</v>
      </c>
      <c r="BR115" s="12" t="n">
        <v>0.27</v>
      </c>
      <c r="BS115" s="12" t="n">
        <v>2.79</v>
      </c>
      <c r="BT115" s="12" t="n">
        <v>0</v>
      </c>
      <c r="BU115" s="12" t="n">
        <v>0</v>
      </c>
      <c r="BV115" s="12" t="n">
        <v>2.65</v>
      </c>
      <c r="BW115" s="12" t="n">
        <v>0.06</v>
      </c>
      <c r="BX115" s="12" t="n">
        <v>0</v>
      </c>
      <c r="BY115" s="12" t="n">
        <v>0</v>
      </c>
      <c r="BZ115" s="12" t="n">
        <v>0</v>
      </c>
      <c r="CA115" s="12" t="n">
        <v>0</v>
      </c>
      <c r="CB115" s="12" t="n">
        <v>680.57</v>
      </c>
      <c r="CC115" s="90"/>
      <c r="CD115" s="90"/>
      <c r="CE115" s="12" t="n">
        <v>377.04</v>
      </c>
      <c r="CF115" s="12"/>
      <c r="CG115" s="12" t="n">
        <v>95.35</v>
      </c>
      <c r="CH115" s="12" t="n">
        <v>53.7</v>
      </c>
      <c r="CI115" s="12" t="n">
        <v>74.53</v>
      </c>
      <c r="CJ115" s="12" t="n">
        <v>6373.12</v>
      </c>
      <c r="CK115" s="12" t="n">
        <v>3242.11</v>
      </c>
      <c r="CL115" s="12" t="n">
        <v>4807.61</v>
      </c>
      <c r="CM115" s="12" t="n">
        <v>148.55</v>
      </c>
      <c r="CN115" s="12" t="n">
        <v>89.64</v>
      </c>
      <c r="CO115" s="12" t="n">
        <v>119.55</v>
      </c>
      <c r="CP115" s="12" t="n">
        <v>12.83</v>
      </c>
      <c r="CQ115" s="12" t="n">
        <v>1.78</v>
      </c>
    </row>
    <row r="116" customFormat="false" ht="13.2" hidden="true" customHeight="true" outlineLevel="0" collapsed="false">
      <c r="A116" s="28"/>
      <c r="B116" s="53" t="s">
        <v>244</v>
      </c>
      <c r="C116" s="30"/>
      <c r="D116" s="30" t="n">
        <v>22.5</v>
      </c>
      <c r="E116" s="30" t="n">
        <v>0</v>
      </c>
      <c r="F116" s="30" t="n">
        <v>23</v>
      </c>
      <c r="G116" s="30" t="n">
        <v>0</v>
      </c>
      <c r="H116" s="30" t="n">
        <v>95.75</v>
      </c>
      <c r="I116" s="31" t="n">
        <v>680</v>
      </c>
      <c r="V116" s="69" t="n">
        <v>0</v>
      </c>
      <c r="W116" s="69" t="n">
        <v>0</v>
      </c>
      <c r="X116" s="69" t="n">
        <v>0</v>
      </c>
      <c r="Y116" s="69" t="n">
        <v>0</v>
      </c>
      <c r="Z116" s="69" t="n">
        <v>0</v>
      </c>
      <c r="AA116" s="69" t="n">
        <v>0</v>
      </c>
      <c r="AB116" s="69" t="n">
        <v>0</v>
      </c>
      <c r="AC116" s="69" t="n">
        <v>315</v>
      </c>
      <c r="AD116" s="69" t="n">
        <v>0</v>
      </c>
      <c r="AE116" s="69" t="n">
        <v>0.49</v>
      </c>
      <c r="AF116" s="69" t="n">
        <v>0.56</v>
      </c>
      <c r="AI116" s="69" t="n">
        <v>24.5</v>
      </c>
      <c r="CI116" s="70" t="n">
        <v>0</v>
      </c>
      <c r="CL116" s="70" t="n">
        <v>0</v>
      </c>
      <c r="CO116" s="70" t="n">
        <v>0</v>
      </c>
    </row>
    <row r="117" customFormat="false" ht="13.8" hidden="true" customHeight="true" outlineLevel="0" collapsed="false">
      <c r="A117" s="28"/>
      <c r="B117" s="53" t="s">
        <v>113</v>
      </c>
      <c r="C117" s="30"/>
      <c r="D117" s="30" t="n">
        <f aca="false">D115-D116</f>
        <v>-0.43</v>
      </c>
      <c r="E117" s="30" t="n">
        <f aca="false">E115-E116</f>
        <v>13.72</v>
      </c>
      <c r="F117" s="30" t="n">
        <f aca="false">F115-F116</f>
        <v>-1.5</v>
      </c>
      <c r="G117" s="30" t="n">
        <f aca="false">G115-G116</f>
        <v>1.47</v>
      </c>
      <c r="H117" s="30" t="n">
        <f aca="false">H115-H116</f>
        <v>-7.89000000000002</v>
      </c>
      <c r="I117" s="31" t="n">
        <f aca="false">I115-I116</f>
        <v>-81.560199352439</v>
      </c>
      <c r="V117" s="69" t="n">
        <f aca="false">V115-V116</f>
        <v>702.95</v>
      </c>
      <c r="W117" s="69" t="n">
        <f aca="false">W115-W116</f>
        <v>148.02</v>
      </c>
      <c r="X117" s="69" t="n">
        <f aca="false">X115-X116</f>
        <v>85.09</v>
      </c>
      <c r="Y117" s="69" t="n">
        <f aca="false">Y115-Y116</f>
        <v>351.47</v>
      </c>
      <c r="Z117" s="69" t="n">
        <f aca="false">Z115-Z116</f>
        <v>4.94</v>
      </c>
      <c r="AA117" s="69" t="n">
        <f aca="false">AA115-AA116</f>
        <v>87.31</v>
      </c>
      <c r="AB117" s="69" t="n">
        <f aca="false">AB115-AB116</f>
        <v>1738.35</v>
      </c>
      <c r="AC117" s="69" t="n">
        <f aca="false">AC115-AC116</f>
        <v>143.25</v>
      </c>
      <c r="AD117" s="69" t="n">
        <f aca="false">AD115-AD116</f>
        <v>4.55</v>
      </c>
      <c r="AE117" s="69" t="n">
        <f aca="false">AE115-AE116</f>
        <v>-0.16</v>
      </c>
      <c r="AF117" s="69" t="n">
        <f aca="false">AF115-AF116</f>
        <v>-0.29</v>
      </c>
      <c r="AI117" s="69" t="n">
        <f aca="false">AI115-AI116</f>
        <v>-15.9</v>
      </c>
      <c r="CI117" s="70" t="n">
        <f aca="false">CI115-CI116</f>
        <v>74.53</v>
      </c>
      <c r="CL117" s="70" t="n">
        <f aca="false">CL115-CL116</f>
        <v>4807.61</v>
      </c>
      <c r="CO117" s="70" t="n">
        <f aca="false">CO115-CO116</f>
        <v>119.55</v>
      </c>
    </row>
    <row r="118" customFormat="false" ht="15.6" hidden="true" customHeight="false" outlineLevel="0" collapsed="false">
      <c r="A118" s="28"/>
      <c r="B118" s="53" t="s">
        <v>114</v>
      </c>
      <c r="C118" s="30"/>
      <c r="D118" s="30" t="n">
        <v>15</v>
      </c>
      <c r="E118" s="30"/>
      <c r="F118" s="30" t="n">
        <v>28</v>
      </c>
      <c r="G118" s="30"/>
      <c r="H118" s="30" t="n">
        <v>57</v>
      </c>
      <c r="I118" s="31"/>
    </row>
    <row r="119" customFormat="false" ht="14.4" hidden="false" customHeight="true" outlineLevel="0" collapsed="false">
      <c r="A119" s="28"/>
      <c r="B119" s="53"/>
      <c r="C119" s="30"/>
      <c r="D119" s="30"/>
      <c r="E119" s="30"/>
      <c r="F119" s="30"/>
      <c r="G119" s="30"/>
      <c r="H119" s="30"/>
      <c r="I119" s="31"/>
    </row>
    <row r="120" customFormat="false" ht="15.6" hidden="false" customHeight="true" outlineLevel="0" collapsed="false">
      <c r="A120" s="28"/>
      <c r="B120" s="29" t="s">
        <v>161</v>
      </c>
      <c r="C120" s="119" t="s">
        <v>116</v>
      </c>
      <c r="D120" s="120" t="s">
        <v>117</v>
      </c>
      <c r="E120" s="120"/>
      <c r="F120" s="120" t="s">
        <v>118</v>
      </c>
      <c r="G120" s="120"/>
      <c r="H120" s="121" t="s">
        <v>119</v>
      </c>
      <c r="I120" s="121" t="s">
        <v>120</v>
      </c>
    </row>
    <row r="121" s="125" customFormat="true" ht="15.6" hidden="false" customHeight="false" outlineLevel="0" collapsed="false">
      <c r="A121" s="33"/>
      <c r="B121" s="34" t="s">
        <v>100</v>
      </c>
      <c r="C121" s="56"/>
      <c r="D121" s="57"/>
      <c r="E121" s="57"/>
      <c r="F121" s="57"/>
      <c r="G121" s="57"/>
      <c r="H121" s="58"/>
      <c r="I121" s="58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4"/>
      <c r="CD121" s="124"/>
      <c r="CE121" s="123"/>
      <c r="CF121" s="123"/>
      <c r="CG121" s="123"/>
      <c r="CH121" s="123"/>
      <c r="CI121" s="123"/>
      <c r="CJ121" s="123"/>
      <c r="CK121" s="123"/>
      <c r="CL121" s="123"/>
      <c r="CM121" s="123"/>
      <c r="CN121" s="123"/>
      <c r="CO121" s="123"/>
      <c r="CP121" s="123"/>
      <c r="CQ121" s="123"/>
    </row>
    <row r="122" customFormat="false" ht="13.2" hidden="false" customHeight="true" outlineLevel="0" collapsed="false">
      <c r="A122" s="33" t="str">
        <f aca="false">" 245/1"</f>
        <v> 245/1</v>
      </c>
      <c r="B122" s="38" t="s">
        <v>122</v>
      </c>
      <c r="C122" s="35" t="n">
        <v>20</v>
      </c>
      <c r="D122" s="35" t="n">
        <v>0.12</v>
      </c>
      <c r="E122" s="35" t="n">
        <v>0</v>
      </c>
      <c r="F122" s="35" t="n">
        <v>0.16</v>
      </c>
      <c r="G122" s="35" t="n">
        <v>0.37</v>
      </c>
      <c r="H122" s="35" t="n">
        <v>1.35</v>
      </c>
      <c r="I122" s="36" t="n">
        <v>4.3</v>
      </c>
      <c r="J122" s="85" t="n">
        <v>0.04</v>
      </c>
      <c r="K122" s="86" t="n">
        <v>0.22</v>
      </c>
      <c r="L122" s="86" t="n">
        <v>0</v>
      </c>
      <c r="M122" s="86" t="n">
        <v>0</v>
      </c>
      <c r="N122" s="86" t="n">
        <v>0.89</v>
      </c>
      <c r="O122" s="86" t="n">
        <v>0.04</v>
      </c>
      <c r="P122" s="86" t="n">
        <v>0.37</v>
      </c>
      <c r="Q122" s="86" t="n">
        <v>0</v>
      </c>
      <c r="R122" s="86" t="n">
        <v>0</v>
      </c>
      <c r="S122" s="86" t="n">
        <v>0.04</v>
      </c>
      <c r="T122" s="86" t="n">
        <v>0.41</v>
      </c>
      <c r="U122" s="86" t="n">
        <v>80.76</v>
      </c>
      <c r="V122" s="86" t="n">
        <v>50.63</v>
      </c>
      <c r="W122" s="86" t="n">
        <v>9.4</v>
      </c>
      <c r="X122" s="86" t="n">
        <v>5.11</v>
      </c>
      <c r="Y122" s="86" t="n">
        <v>15.02</v>
      </c>
      <c r="Z122" s="86" t="n">
        <v>0.22</v>
      </c>
      <c r="AA122" s="86" t="n">
        <v>0</v>
      </c>
      <c r="AB122" s="86" t="n">
        <v>31.2</v>
      </c>
      <c r="AC122" s="86" t="n">
        <v>6.5</v>
      </c>
      <c r="AD122" s="86" t="n">
        <v>0.19</v>
      </c>
      <c r="AE122" s="86" t="n">
        <v>0.01</v>
      </c>
      <c r="AF122" s="86" t="n">
        <v>0.01</v>
      </c>
      <c r="AG122" s="86" t="n">
        <v>0.07</v>
      </c>
      <c r="AH122" s="86" t="n">
        <v>0.12</v>
      </c>
      <c r="AI122" s="86" t="n">
        <v>1.73</v>
      </c>
      <c r="AJ122" s="87" t="n">
        <v>0</v>
      </c>
      <c r="AK122" s="87" t="n">
        <v>10.15</v>
      </c>
      <c r="AL122" s="87" t="n">
        <v>7.9</v>
      </c>
      <c r="AM122" s="87" t="n">
        <v>11.28</v>
      </c>
      <c r="AN122" s="87" t="n">
        <v>9.78</v>
      </c>
      <c r="AO122" s="87" t="n">
        <v>2.26</v>
      </c>
      <c r="AP122" s="87" t="n">
        <v>7.9</v>
      </c>
      <c r="AQ122" s="87" t="n">
        <v>1.88</v>
      </c>
      <c r="AR122" s="87" t="n">
        <v>6.39</v>
      </c>
      <c r="AS122" s="87" t="n">
        <v>9.78</v>
      </c>
      <c r="AT122" s="87" t="n">
        <v>16.92</v>
      </c>
      <c r="AU122" s="87" t="n">
        <v>19.93</v>
      </c>
      <c r="AV122" s="87" t="n">
        <v>3.76</v>
      </c>
      <c r="AW122" s="87" t="n">
        <v>10.53</v>
      </c>
      <c r="AX122" s="87" t="n">
        <v>52.65</v>
      </c>
      <c r="AY122" s="87" t="n">
        <v>0</v>
      </c>
      <c r="AZ122" s="87" t="n">
        <v>6.39</v>
      </c>
      <c r="BA122" s="87" t="n">
        <v>10.15</v>
      </c>
      <c r="BB122" s="87" t="n">
        <v>7.9</v>
      </c>
      <c r="BC122" s="87" t="n">
        <v>2.63</v>
      </c>
      <c r="BD122" s="87" t="n">
        <v>0</v>
      </c>
      <c r="BE122" s="87" t="n">
        <v>0</v>
      </c>
      <c r="BF122" s="87" t="n">
        <v>0</v>
      </c>
      <c r="BG122" s="87" t="n">
        <v>0</v>
      </c>
      <c r="BH122" s="87" t="n">
        <v>0</v>
      </c>
      <c r="BI122" s="87" t="n">
        <v>0</v>
      </c>
      <c r="BJ122" s="87" t="n">
        <v>0</v>
      </c>
      <c r="BK122" s="87" t="n">
        <v>0.02</v>
      </c>
      <c r="BL122" s="87" t="n">
        <v>0</v>
      </c>
      <c r="BM122" s="87" t="n">
        <v>0.01</v>
      </c>
      <c r="BN122" s="87" t="n">
        <v>0</v>
      </c>
      <c r="BO122" s="87" t="n">
        <v>0</v>
      </c>
      <c r="BP122" s="87" t="n">
        <v>0</v>
      </c>
      <c r="BQ122" s="87" t="n">
        <v>0</v>
      </c>
      <c r="BR122" s="87" t="n">
        <v>0</v>
      </c>
      <c r="BS122" s="87" t="n">
        <v>0.1</v>
      </c>
      <c r="BT122" s="87" t="n">
        <v>0</v>
      </c>
      <c r="BU122" s="87" t="n">
        <v>0</v>
      </c>
      <c r="BV122" s="87" t="n">
        <v>0.2</v>
      </c>
      <c r="BW122" s="87" t="n">
        <v>0</v>
      </c>
      <c r="BX122" s="87" t="n">
        <v>0</v>
      </c>
      <c r="BY122" s="87" t="n">
        <v>0</v>
      </c>
      <c r="BZ122" s="87" t="n">
        <v>0</v>
      </c>
      <c r="CA122" s="87" t="n">
        <v>0</v>
      </c>
      <c r="CB122" s="87" t="n">
        <v>38.29</v>
      </c>
      <c r="CC122" s="88"/>
      <c r="CD122" s="88"/>
      <c r="CE122" s="87" t="n">
        <v>5.2</v>
      </c>
      <c r="CF122" s="87"/>
      <c r="CG122" s="87" t="n">
        <v>5.76</v>
      </c>
      <c r="CH122" s="87" t="n">
        <v>3.26</v>
      </c>
      <c r="CI122" s="87" t="n">
        <v>4.51</v>
      </c>
      <c r="CJ122" s="87" t="n">
        <v>212.92</v>
      </c>
      <c r="CK122" s="87" t="n">
        <v>50.42</v>
      </c>
      <c r="CL122" s="87" t="n">
        <v>131.67</v>
      </c>
      <c r="CM122" s="87" t="n">
        <v>0.07</v>
      </c>
      <c r="CN122" s="87" t="n">
        <v>0.06</v>
      </c>
      <c r="CO122" s="87" t="n">
        <v>0.07</v>
      </c>
      <c r="CP122" s="87" t="n">
        <v>0</v>
      </c>
      <c r="CQ122" s="87" t="n">
        <v>0.2</v>
      </c>
    </row>
    <row r="123" customFormat="false" ht="15" hidden="false" customHeight="true" outlineLevel="0" collapsed="false">
      <c r="A123" s="33" t="s">
        <v>150</v>
      </c>
      <c r="B123" s="38" t="s">
        <v>151</v>
      </c>
      <c r="C123" s="35" t="str">
        <f aca="false">"100"</f>
        <v>100</v>
      </c>
      <c r="D123" s="35" t="n">
        <v>14.89</v>
      </c>
      <c r="E123" s="35" t="n">
        <v>14.17</v>
      </c>
      <c r="F123" s="35" t="n">
        <v>15.69</v>
      </c>
      <c r="G123" s="35" t="n">
        <v>0.09</v>
      </c>
      <c r="H123" s="35" t="n">
        <v>12.12</v>
      </c>
      <c r="I123" s="36" t="n">
        <v>221.167</v>
      </c>
      <c r="J123" s="85" t="n">
        <v>8.05</v>
      </c>
      <c r="K123" s="86" t="n">
        <v>0.11</v>
      </c>
      <c r="L123" s="86" t="n">
        <v>0</v>
      </c>
      <c r="M123" s="86" t="n">
        <v>0</v>
      </c>
      <c r="N123" s="86" t="n">
        <v>1.33</v>
      </c>
      <c r="O123" s="86" t="n">
        <v>3.41</v>
      </c>
      <c r="P123" s="86" t="n">
        <v>0.63</v>
      </c>
      <c r="Q123" s="86" t="n">
        <v>0</v>
      </c>
      <c r="R123" s="86" t="n">
        <v>0</v>
      </c>
      <c r="S123" s="86" t="n">
        <v>0.03</v>
      </c>
      <c r="T123" s="86" t="n">
        <v>1.46</v>
      </c>
      <c r="U123" s="86" t="n">
        <v>234.7</v>
      </c>
      <c r="V123" s="86" t="n">
        <v>279.96</v>
      </c>
      <c r="W123" s="86" t="n">
        <v>15</v>
      </c>
      <c r="X123" s="86" t="n">
        <v>19.58</v>
      </c>
      <c r="Y123" s="86" t="n">
        <v>157.01</v>
      </c>
      <c r="Z123" s="86" t="n">
        <v>2.25</v>
      </c>
      <c r="AA123" s="86" t="n">
        <v>17</v>
      </c>
      <c r="AB123" s="86" t="n">
        <v>12.75</v>
      </c>
      <c r="AC123" s="86" t="n">
        <v>22.5</v>
      </c>
      <c r="AD123" s="86" t="n">
        <v>0.48</v>
      </c>
      <c r="AE123" s="86" t="n">
        <v>0.05</v>
      </c>
      <c r="AF123" s="86" t="n">
        <v>0.1</v>
      </c>
      <c r="AG123" s="86" t="n">
        <v>3.28</v>
      </c>
      <c r="AH123" s="86" t="n">
        <v>6.8</v>
      </c>
      <c r="AI123" s="86" t="n">
        <v>0.45</v>
      </c>
      <c r="AJ123" s="87" t="n">
        <v>0</v>
      </c>
      <c r="AK123" s="87" t="n">
        <v>810.97</v>
      </c>
      <c r="AL123" s="87" t="n">
        <v>616.7</v>
      </c>
      <c r="AM123" s="87" t="n">
        <v>1165.18</v>
      </c>
      <c r="AN123" s="87" t="n">
        <v>1981.66</v>
      </c>
      <c r="AO123" s="87" t="n">
        <v>346.28</v>
      </c>
      <c r="AP123" s="87" t="n">
        <v>627.29</v>
      </c>
      <c r="AQ123" s="87" t="n">
        <v>166.39</v>
      </c>
      <c r="AR123" s="87" t="n">
        <v>629.95</v>
      </c>
      <c r="AS123" s="87" t="n">
        <v>842.75</v>
      </c>
      <c r="AT123" s="87" t="n">
        <v>812.94</v>
      </c>
      <c r="AU123" s="87" t="n">
        <v>1364.83</v>
      </c>
      <c r="AV123" s="87" t="n">
        <v>550.79</v>
      </c>
      <c r="AW123" s="87" t="n">
        <v>729.89</v>
      </c>
      <c r="AX123" s="87" t="n">
        <v>2488.55</v>
      </c>
      <c r="AY123" s="87" t="n">
        <v>220.4</v>
      </c>
      <c r="AZ123" s="87" t="n">
        <v>568.96</v>
      </c>
      <c r="BA123" s="87" t="n">
        <v>619.12</v>
      </c>
      <c r="BB123" s="87" t="n">
        <v>513.95</v>
      </c>
      <c r="BC123" s="87" t="n">
        <v>206.82</v>
      </c>
      <c r="BD123" s="87" t="n">
        <v>0.13</v>
      </c>
      <c r="BE123" s="87" t="n">
        <v>0.06</v>
      </c>
      <c r="BF123" s="87" t="n">
        <v>0.03</v>
      </c>
      <c r="BG123" s="87" t="n">
        <v>0.07</v>
      </c>
      <c r="BH123" s="87" t="n">
        <v>0.08</v>
      </c>
      <c r="BI123" s="87" t="n">
        <v>0.38</v>
      </c>
      <c r="BJ123" s="87" t="n">
        <v>0</v>
      </c>
      <c r="BK123" s="87" t="n">
        <v>1.06</v>
      </c>
      <c r="BL123" s="87" t="n">
        <v>0</v>
      </c>
      <c r="BM123" s="87" t="n">
        <v>0.32</v>
      </c>
      <c r="BN123" s="87" t="n">
        <v>0</v>
      </c>
      <c r="BO123" s="87" t="n">
        <v>0</v>
      </c>
      <c r="BP123" s="87" t="n">
        <v>0</v>
      </c>
      <c r="BQ123" s="87" t="n">
        <v>0.07</v>
      </c>
      <c r="BR123" s="87" t="n">
        <v>0.11</v>
      </c>
      <c r="BS123" s="87" t="n">
        <v>0.86</v>
      </c>
      <c r="BT123" s="87" t="n">
        <v>0</v>
      </c>
      <c r="BU123" s="87" t="n">
        <v>0</v>
      </c>
      <c r="BV123" s="87" t="n">
        <v>0.07</v>
      </c>
      <c r="BW123" s="87" t="n">
        <v>0.01</v>
      </c>
      <c r="BX123" s="87" t="n">
        <v>0</v>
      </c>
      <c r="BY123" s="87" t="n">
        <v>0</v>
      </c>
      <c r="BZ123" s="87" t="n">
        <v>0</v>
      </c>
      <c r="CA123" s="87" t="n">
        <v>0</v>
      </c>
      <c r="CB123" s="87" t="n">
        <v>126.45</v>
      </c>
      <c r="CC123" s="88"/>
      <c r="CD123" s="88"/>
      <c r="CE123" s="87" t="n">
        <v>19.13</v>
      </c>
      <c r="CF123" s="87"/>
      <c r="CG123" s="87" t="n">
        <v>27.69</v>
      </c>
      <c r="CH123" s="87" t="n">
        <v>17.54</v>
      </c>
      <c r="CI123" s="87" t="n">
        <v>22.61</v>
      </c>
      <c r="CJ123" s="87" t="n">
        <v>2951.17</v>
      </c>
      <c r="CK123" s="87" t="n">
        <v>1775.97</v>
      </c>
      <c r="CL123" s="87" t="n">
        <v>2363.57</v>
      </c>
      <c r="CM123" s="87" t="n">
        <v>34.48</v>
      </c>
      <c r="CN123" s="87" t="n">
        <v>19.96</v>
      </c>
      <c r="CO123" s="87" t="n">
        <v>27.27</v>
      </c>
      <c r="CP123" s="87" t="n">
        <v>0</v>
      </c>
      <c r="CQ123" s="87" t="n">
        <v>0.5</v>
      </c>
    </row>
    <row r="124" customFormat="false" ht="14.4" hidden="false" customHeight="true" outlineLevel="0" collapsed="false">
      <c r="A124" s="33" t="s">
        <v>165</v>
      </c>
      <c r="B124" s="38" t="s">
        <v>166</v>
      </c>
      <c r="C124" s="35" t="str">
        <f aca="false">"180"</f>
        <v>180</v>
      </c>
      <c r="D124" s="35" t="n">
        <v>3.73</v>
      </c>
      <c r="E124" s="35" t="n">
        <v>0.65</v>
      </c>
      <c r="F124" s="35" t="n">
        <v>4.4</v>
      </c>
      <c r="G124" s="35" t="n">
        <v>0.62</v>
      </c>
      <c r="H124" s="35" t="n">
        <v>26.49</v>
      </c>
      <c r="I124" s="36" t="n">
        <v>159.102855</v>
      </c>
      <c r="J124" s="85" t="n">
        <v>2.73</v>
      </c>
      <c r="K124" s="86" t="n">
        <v>0.1</v>
      </c>
      <c r="L124" s="86" t="n">
        <v>0</v>
      </c>
      <c r="M124" s="86" t="n">
        <v>0</v>
      </c>
      <c r="N124" s="86" t="n">
        <v>2.58</v>
      </c>
      <c r="O124" s="86" t="n">
        <v>21.87</v>
      </c>
      <c r="P124" s="86" t="n">
        <v>2.04</v>
      </c>
      <c r="Q124" s="86" t="n">
        <v>0</v>
      </c>
      <c r="R124" s="86" t="n">
        <v>0</v>
      </c>
      <c r="S124" s="86" t="n">
        <v>0.35</v>
      </c>
      <c r="T124" s="86" t="n">
        <v>2.27</v>
      </c>
      <c r="U124" s="86" t="n">
        <v>93.41</v>
      </c>
      <c r="V124" s="86" t="n">
        <v>763.51</v>
      </c>
      <c r="W124" s="86" t="n">
        <v>40.75</v>
      </c>
      <c r="X124" s="86" t="n">
        <v>36.42</v>
      </c>
      <c r="Y124" s="86" t="n">
        <v>104.19</v>
      </c>
      <c r="Z124" s="86" t="n">
        <v>1.35</v>
      </c>
      <c r="AA124" s="86" t="n">
        <v>22.5</v>
      </c>
      <c r="AB124" s="86" t="n">
        <v>40.93</v>
      </c>
      <c r="AC124" s="86" t="n">
        <v>30.06</v>
      </c>
      <c r="AD124" s="86" t="n">
        <v>0.21</v>
      </c>
      <c r="AE124" s="86" t="n">
        <v>0.14</v>
      </c>
      <c r="AF124" s="86" t="n">
        <v>0.12</v>
      </c>
      <c r="AG124" s="86" t="n">
        <v>1.6</v>
      </c>
      <c r="AH124" s="86" t="n">
        <v>3.11</v>
      </c>
      <c r="AI124" s="86" t="n">
        <v>6.54</v>
      </c>
      <c r="AJ124" s="87" t="n">
        <v>0</v>
      </c>
      <c r="AK124" s="87" t="n">
        <v>75.11</v>
      </c>
      <c r="AL124" s="87" t="n">
        <v>97.73</v>
      </c>
      <c r="AM124" s="87" t="n">
        <v>139.19</v>
      </c>
      <c r="AN124" s="87" t="n">
        <v>141.72</v>
      </c>
      <c r="AO124" s="87" t="n">
        <v>31.93</v>
      </c>
      <c r="AP124" s="87" t="n">
        <v>91.36</v>
      </c>
      <c r="AQ124" s="87" t="n">
        <v>41.81</v>
      </c>
      <c r="AR124" s="87" t="n">
        <v>96.1</v>
      </c>
      <c r="AS124" s="87" t="n">
        <v>90.8</v>
      </c>
      <c r="AT124" s="87" t="n">
        <v>247.35</v>
      </c>
      <c r="AU124" s="87" t="n">
        <v>110.17</v>
      </c>
      <c r="AV124" s="87" t="n">
        <v>23.04</v>
      </c>
      <c r="AW124" s="87" t="n">
        <v>64.13</v>
      </c>
      <c r="AX124" s="87" t="n">
        <v>344.65</v>
      </c>
      <c r="AY124" s="87" t="n">
        <v>0</v>
      </c>
      <c r="AZ124" s="87" t="n">
        <v>48.22</v>
      </c>
      <c r="BA124" s="87" t="n">
        <v>43.86</v>
      </c>
      <c r="BB124" s="87" t="n">
        <v>87.3</v>
      </c>
      <c r="BC124" s="87" t="n">
        <v>25.99</v>
      </c>
      <c r="BD124" s="87" t="n">
        <v>0.11</v>
      </c>
      <c r="BE124" s="87" t="n">
        <v>0.05</v>
      </c>
      <c r="BF124" s="87" t="n">
        <v>0.03</v>
      </c>
      <c r="BG124" s="87" t="n">
        <v>0.06</v>
      </c>
      <c r="BH124" s="87" t="n">
        <v>0.07</v>
      </c>
      <c r="BI124" s="87" t="n">
        <v>0.34</v>
      </c>
      <c r="BJ124" s="87" t="n">
        <v>0</v>
      </c>
      <c r="BK124" s="87" t="n">
        <v>1.05</v>
      </c>
      <c r="BL124" s="87" t="n">
        <v>0</v>
      </c>
      <c r="BM124" s="87" t="n">
        <v>0.31</v>
      </c>
      <c r="BN124" s="87" t="n">
        <v>0</v>
      </c>
      <c r="BO124" s="87" t="n">
        <v>0</v>
      </c>
      <c r="BP124" s="87" t="n">
        <v>0</v>
      </c>
      <c r="BQ124" s="87" t="n">
        <v>0.07</v>
      </c>
      <c r="BR124" s="87" t="n">
        <v>0.11</v>
      </c>
      <c r="BS124" s="87" t="n">
        <v>1.02</v>
      </c>
      <c r="BT124" s="87" t="n">
        <v>0</v>
      </c>
      <c r="BU124" s="87" t="n">
        <v>0</v>
      </c>
      <c r="BV124" s="87" t="n">
        <v>0.17</v>
      </c>
      <c r="BW124" s="87" t="n">
        <v>0</v>
      </c>
      <c r="BX124" s="87" t="n">
        <v>0</v>
      </c>
      <c r="BY124" s="87" t="n">
        <v>0</v>
      </c>
      <c r="BZ124" s="87" t="n">
        <v>0</v>
      </c>
      <c r="CA124" s="87" t="n">
        <v>0</v>
      </c>
      <c r="CB124" s="87" t="n">
        <v>148.35</v>
      </c>
      <c r="CC124" s="88"/>
      <c r="CD124" s="88"/>
      <c r="CE124" s="87" t="n">
        <v>29.32</v>
      </c>
      <c r="CF124" s="87"/>
      <c r="CG124" s="87" t="n">
        <v>17.59</v>
      </c>
      <c r="CH124" s="87" t="n">
        <v>11.66</v>
      </c>
      <c r="CI124" s="87" t="n">
        <v>14.63</v>
      </c>
      <c r="CJ124" s="87" t="n">
        <v>602.06</v>
      </c>
      <c r="CK124" s="87" t="n">
        <v>529.2</v>
      </c>
      <c r="CL124" s="87" t="n">
        <v>565.63</v>
      </c>
      <c r="CM124" s="87" t="n">
        <v>24.41</v>
      </c>
      <c r="CN124" s="87" t="n">
        <v>3.59</v>
      </c>
      <c r="CO124" s="87" t="n">
        <v>14</v>
      </c>
      <c r="CP124" s="87" t="n">
        <v>0</v>
      </c>
      <c r="CQ124" s="87" t="n">
        <v>0.27</v>
      </c>
    </row>
    <row r="125" customFormat="false" ht="14.4" hidden="false" customHeight="false" outlineLevel="0" collapsed="false">
      <c r="A125" s="33" t="s">
        <v>134</v>
      </c>
      <c r="B125" s="38" t="s">
        <v>135</v>
      </c>
      <c r="C125" s="35" t="str">
        <f aca="false">"200"</f>
        <v>200</v>
      </c>
      <c r="D125" s="35" t="n">
        <v>0.08</v>
      </c>
      <c r="E125" s="35" t="n">
        <v>0</v>
      </c>
      <c r="F125" s="35" t="n">
        <v>0.02</v>
      </c>
      <c r="G125" s="35" t="n">
        <v>0.02</v>
      </c>
      <c r="H125" s="35" t="n">
        <v>9.84</v>
      </c>
      <c r="I125" s="36" t="n">
        <v>37.802232</v>
      </c>
      <c r="J125" s="40" t="n">
        <v>0</v>
      </c>
      <c r="K125" s="41" t="n">
        <v>0</v>
      </c>
      <c r="L125" s="41" t="n">
        <v>0</v>
      </c>
      <c r="M125" s="41" t="n">
        <v>0</v>
      </c>
      <c r="N125" s="41" t="n">
        <v>9.8</v>
      </c>
      <c r="O125" s="41" t="n">
        <v>0</v>
      </c>
      <c r="P125" s="41" t="n">
        <v>0.04</v>
      </c>
      <c r="Q125" s="41" t="n">
        <v>0</v>
      </c>
      <c r="R125" s="41" t="n">
        <v>0</v>
      </c>
      <c r="S125" s="41" t="n">
        <v>0</v>
      </c>
      <c r="T125" s="41" t="n">
        <v>0.03</v>
      </c>
      <c r="U125" s="41" t="n">
        <v>0.1</v>
      </c>
      <c r="V125" s="41" t="n">
        <v>0.3</v>
      </c>
      <c r="W125" s="41" t="n">
        <v>0.29</v>
      </c>
      <c r="X125" s="41" t="n">
        <v>0</v>
      </c>
      <c r="Y125" s="41" t="n">
        <v>0</v>
      </c>
      <c r="Z125" s="41" t="n">
        <v>0.03</v>
      </c>
      <c r="AA125" s="41" t="n">
        <v>0</v>
      </c>
      <c r="AB125" s="41" t="n">
        <v>0</v>
      </c>
      <c r="AC125" s="41" t="n">
        <v>0</v>
      </c>
      <c r="AD125" s="41" t="n">
        <v>0</v>
      </c>
      <c r="AE125" s="41" t="n">
        <v>0</v>
      </c>
      <c r="AF125" s="41" t="n">
        <v>0</v>
      </c>
      <c r="AG125" s="41" t="n">
        <v>0</v>
      </c>
      <c r="AH125" s="41" t="n">
        <v>0</v>
      </c>
      <c r="AI125" s="41" t="n">
        <v>0</v>
      </c>
      <c r="AJ125" s="42" t="n">
        <v>0</v>
      </c>
      <c r="AK125" s="42" t="n">
        <v>0</v>
      </c>
      <c r="AL125" s="42" t="n">
        <v>0</v>
      </c>
      <c r="AM125" s="42" t="n">
        <v>0</v>
      </c>
      <c r="AN125" s="42" t="n">
        <v>0</v>
      </c>
      <c r="AO125" s="42" t="n">
        <v>0</v>
      </c>
      <c r="AP125" s="42" t="n">
        <v>0</v>
      </c>
      <c r="AQ125" s="42" t="n">
        <v>0</v>
      </c>
      <c r="AR125" s="42" t="n">
        <v>0</v>
      </c>
      <c r="AS125" s="42" t="n">
        <v>0</v>
      </c>
      <c r="AT125" s="42" t="n">
        <v>0</v>
      </c>
      <c r="AU125" s="42" t="n">
        <v>0</v>
      </c>
      <c r="AV125" s="42" t="n">
        <v>0</v>
      </c>
      <c r="AW125" s="42" t="n">
        <v>0</v>
      </c>
      <c r="AX125" s="42" t="n">
        <v>0</v>
      </c>
      <c r="AY125" s="42" t="n">
        <v>0</v>
      </c>
      <c r="AZ125" s="42" t="n">
        <v>0</v>
      </c>
      <c r="BA125" s="42" t="n">
        <v>0</v>
      </c>
      <c r="BB125" s="42" t="n">
        <v>0</v>
      </c>
      <c r="BC125" s="42" t="n">
        <v>0</v>
      </c>
      <c r="BD125" s="42" t="n">
        <v>0</v>
      </c>
      <c r="BE125" s="42" t="n">
        <v>0</v>
      </c>
      <c r="BF125" s="42" t="n">
        <v>0</v>
      </c>
      <c r="BG125" s="42" t="n">
        <v>0</v>
      </c>
      <c r="BH125" s="42" t="n">
        <v>0</v>
      </c>
      <c r="BI125" s="42" t="n">
        <v>0</v>
      </c>
      <c r="BJ125" s="42" t="n">
        <v>0</v>
      </c>
      <c r="BK125" s="42" t="n">
        <v>0</v>
      </c>
      <c r="BL125" s="42" t="n">
        <v>0</v>
      </c>
      <c r="BM125" s="42" t="n">
        <v>0</v>
      </c>
      <c r="BN125" s="42" t="n">
        <v>0</v>
      </c>
      <c r="BO125" s="42" t="n">
        <v>0</v>
      </c>
      <c r="BP125" s="42" t="n">
        <v>0</v>
      </c>
      <c r="BQ125" s="42" t="n">
        <v>0</v>
      </c>
      <c r="BR125" s="42" t="n">
        <v>0</v>
      </c>
      <c r="BS125" s="42" t="n">
        <v>0</v>
      </c>
      <c r="BT125" s="42" t="n">
        <v>0</v>
      </c>
      <c r="BU125" s="42" t="n">
        <v>0</v>
      </c>
      <c r="BV125" s="42" t="n">
        <v>0</v>
      </c>
      <c r="BW125" s="42" t="n">
        <v>0</v>
      </c>
      <c r="BX125" s="42" t="n">
        <v>0</v>
      </c>
      <c r="BY125" s="42" t="n">
        <v>0</v>
      </c>
      <c r="BZ125" s="42" t="n">
        <v>0</v>
      </c>
      <c r="CA125" s="42" t="n">
        <v>0</v>
      </c>
      <c r="CB125" s="42" t="n">
        <v>200.04</v>
      </c>
      <c r="CC125" s="43"/>
      <c r="CD125" s="43"/>
      <c r="CE125" s="42" t="n">
        <v>0</v>
      </c>
      <c r="CF125" s="42"/>
      <c r="CG125" s="42" t="n">
        <v>4.21</v>
      </c>
      <c r="CH125" s="42" t="n">
        <v>4.21</v>
      </c>
      <c r="CI125" s="42" t="n">
        <v>4.21</v>
      </c>
      <c r="CJ125" s="42" t="n">
        <v>497.96</v>
      </c>
      <c r="CK125" s="42" t="n">
        <v>192.28</v>
      </c>
      <c r="CL125" s="42" t="n">
        <v>345.12</v>
      </c>
      <c r="CM125" s="42" t="n">
        <v>44.51</v>
      </c>
      <c r="CN125" s="42" t="n">
        <v>26.48</v>
      </c>
      <c r="CO125" s="42" t="n">
        <v>35.49</v>
      </c>
      <c r="CP125" s="42" t="n">
        <v>10</v>
      </c>
      <c r="CQ125" s="42" t="n">
        <v>0</v>
      </c>
    </row>
    <row r="126" customFormat="false" ht="15.6" hidden="false" customHeight="false" outlineLevel="0" collapsed="false">
      <c r="A126" s="33" t="str">
        <f aca="false">"-"</f>
        <v>-</v>
      </c>
      <c r="B126" s="38" t="s">
        <v>136</v>
      </c>
      <c r="C126" s="35" t="str">
        <f aca="false">"35"</f>
        <v>35</v>
      </c>
      <c r="D126" s="35" t="n">
        <v>2.31</v>
      </c>
      <c r="E126" s="35" t="n">
        <v>0</v>
      </c>
      <c r="F126" s="35" t="n">
        <v>0.23</v>
      </c>
      <c r="G126" s="35" t="n">
        <v>0.23</v>
      </c>
      <c r="H126" s="35" t="n">
        <v>16.42</v>
      </c>
      <c r="I126" s="36" t="n">
        <v>78.36535</v>
      </c>
      <c r="J126" s="85" t="n">
        <v>0</v>
      </c>
      <c r="K126" s="86" t="n">
        <v>0</v>
      </c>
      <c r="L126" s="86" t="n">
        <v>0</v>
      </c>
      <c r="M126" s="86" t="n">
        <v>0</v>
      </c>
      <c r="N126" s="86" t="n">
        <v>0.39</v>
      </c>
      <c r="O126" s="86" t="n">
        <v>15.96</v>
      </c>
      <c r="P126" s="86" t="n">
        <v>0.07</v>
      </c>
      <c r="Q126" s="86" t="n">
        <v>0</v>
      </c>
      <c r="R126" s="86" t="n">
        <v>0</v>
      </c>
      <c r="S126" s="86" t="n">
        <v>0</v>
      </c>
      <c r="T126" s="86" t="n">
        <v>0.63</v>
      </c>
      <c r="U126" s="86" t="n">
        <v>0</v>
      </c>
      <c r="V126" s="86" t="n">
        <v>0</v>
      </c>
      <c r="W126" s="86" t="n">
        <v>0</v>
      </c>
      <c r="X126" s="86" t="n">
        <v>0</v>
      </c>
      <c r="Y126" s="86" t="n">
        <v>0</v>
      </c>
      <c r="Z126" s="86" t="n">
        <v>0</v>
      </c>
      <c r="AA126" s="86" t="n">
        <v>0</v>
      </c>
      <c r="AB126" s="86" t="n">
        <v>0</v>
      </c>
      <c r="AC126" s="86" t="n">
        <v>0</v>
      </c>
      <c r="AD126" s="86" t="n">
        <v>0</v>
      </c>
      <c r="AE126" s="86" t="n">
        <v>0</v>
      </c>
      <c r="AF126" s="86" t="n">
        <v>0</v>
      </c>
      <c r="AG126" s="86" t="n">
        <v>0</v>
      </c>
      <c r="AH126" s="86" t="n">
        <v>0</v>
      </c>
      <c r="AI126" s="86" t="n">
        <v>0</v>
      </c>
      <c r="AJ126" s="87" t="n">
        <v>0</v>
      </c>
      <c r="AK126" s="87" t="n">
        <v>111.75</v>
      </c>
      <c r="AL126" s="87" t="n">
        <v>116.32</v>
      </c>
      <c r="AM126" s="87" t="n">
        <v>178.13</v>
      </c>
      <c r="AN126" s="87" t="n">
        <v>59.07</v>
      </c>
      <c r="AO126" s="87" t="n">
        <v>35.02</v>
      </c>
      <c r="AP126" s="87" t="n">
        <v>70.04</v>
      </c>
      <c r="AQ126" s="87" t="n">
        <v>26.49</v>
      </c>
      <c r="AR126" s="87" t="n">
        <v>126.67</v>
      </c>
      <c r="AS126" s="87" t="n">
        <v>78.56</v>
      </c>
      <c r="AT126" s="87" t="n">
        <v>109.62</v>
      </c>
      <c r="AU126" s="87" t="n">
        <v>90.44</v>
      </c>
      <c r="AV126" s="87" t="n">
        <v>47.5</v>
      </c>
      <c r="AW126" s="87" t="n">
        <v>84.04</v>
      </c>
      <c r="AX126" s="87" t="n">
        <v>702.79</v>
      </c>
      <c r="AY126" s="87" t="n">
        <v>0</v>
      </c>
      <c r="AZ126" s="87" t="n">
        <v>228.98</v>
      </c>
      <c r="BA126" s="87" t="n">
        <v>99.57</v>
      </c>
      <c r="BB126" s="87" t="n">
        <v>66.08</v>
      </c>
      <c r="BC126" s="87" t="n">
        <v>52.37</v>
      </c>
      <c r="BD126" s="87" t="n">
        <v>0</v>
      </c>
      <c r="BE126" s="87" t="n">
        <v>0</v>
      </c>
      <c r="BF126" s="87" t="n">
        <v>0</v>
      </c>
      <c r="BG126" s="87" t="n">
        <v>0</v>
      </c>
      <c r="BH126" s="87" t="n">
        <v>0</v>
      </c>
      <c r="BI126" s="87" t="n">
        <v>0</v>
      </c>
      <c r="BJ126" s="87" t="n">
        <v>0</v>
      </c>
      <c r="BK126" s="87" t="n">
        <v>0.03</v>
      </c>
      <c r="BL126" s="87" t="n">
        <v>0</v>
      </c>
      <c r="BM126" s="87" t="n">
        <v>0</v>
      </c>
      <c r="BN126" s="87" t="n">
        <v>0</v>
      </c>
      <c r="BO126" s="87" t="n">
        <v>0</v>
      </c>
      <c r="BP126" s="87" t="n">
        <v>0</v>
      </c>
      <c r="BQ126" s="87" t="n">
        <v>0</v>
      </c>
      <c r="BR126" s="87" t="n">
        <v>0</v>
      </c>
      <c r="BS126" s="87" t="n">
        <v>0.02</v>
      </c>
      <c r="BT126" s="87" t="n">
        <v>0</v>
      </c>
      <c r="BU126" s="87" t="n">
        <v>0</v>
      </c>
      <c r="BV126" s="87" t="n">
        <v>0.1</v>
      </c>
      <c r="BW126" s="87" t="n">
        <v>0.01</v>
      </c>
      <c r="BX126" s="87" t="n">
        <v>0</v>
      </c>
      <c r="BY126" s="87" t="n">
        <v>0</v>
      </c>
      <c r="BZ126" s="87" t="n">
        <v>0</v>
      </c>
      <c r="CA126" s="87" t="n">
        <v>0</v>
      </c>
      <c r="CB126" s="87" t="n">
        <v>13.69</v>
      </c>
      <c r="CC126" s="88"/>
      <c r="CD126" s="88"/>
      <c r="CE126" s="87" t="n">
        <v>0</v>
      </c>
      <c r="CF126" s="87"/>
      <c r="CG126" s="87" t="n">
        <v>0</v>
      </c>
      <c r="CH126" s="87" t="n">
        <v>0</v>
      </c>
      <c r="CI126" s="87" t="n">
        <v>0</v>
      </c>
      <c r="CJ126" s="87" t="n">
        <v>570</v>
      </c>
      <c r="CK126" s="87" t="n">
        <v>219.6</v>
      </c>
      <c r="CL126" s="87" t="n">
        <v>394.8</v>
      </c>
      <c r="CM126" s="87" t="n">
        <v>4.56</v>
      </c>
      <c r="CN126" s="87" t="n">
        <v>4.56</v>
      </c>
      <c r="CO126" s="87" t="n">
        <v>4.56</v>
      </c>
      <c r="CP126" s="87" t="n">
        <v>0</v>
      </c>
      <c r="CQ126" s="87" t="n">
        <v>0</v>
      </c>
    </row>
    <row r="127" customFormat="false" ht="15.6" hidden="false" customHeight="false" outlineLevel="0" collapsed="false">
      <c r="A127" s="33" t="str">
        <f aca="false">"-"</f>
        <v>-</v>
      </c>
      <c r="B127" s="38" t="s">
        <v>109</v>
      </c>
      <c r="C127" s="35" t="str">
        <f aca="false">"25"</f>
        <v>25</v>
      </c>
      <c r="D127" s="35" t="n">
        <v>1.65</v>
      </c>
      <c r="E127" s="35" t="n">
        <v>0</v>
      </c>
      <c r="F127" s="35" t="n">
        <v>0.3</v>
      </c>
      <c r="G127" s="35" t="n">
        <v>0.3</v>
      </c>
      <c r="H127" s="35" t="n">
        <v>10.43</v>
      </c>
      <c r="I127" s="36" t="n">
        <v>48.345</v>
      </c>
      <c r="J127" s="85" t="n">
        <v>0.05</v>
      </c>
      <c r="K127" s="86" t="n">
        <v>0</v>
      </c>
      <c r="L127" s="86" t="n">
        <v>0</v>
      </c>
      <c r="M127" s="86" t="n">
        <v>0</v>
      </c>
      <c r="N127" s="86" t="n">
        <v>0.3</v>
      </c>
      <c r="O127" s="86" t="n">
        <v>8.05</v>
      </c>
      <c r="P127" s="86" t="n">
        <v>2.08</v>
      </c>
      <c r="Q127" s="86" t="n">
        <v>0</v>
      </c>
      <c r="R127" s="86" t="n">
        <v>0</v>
      </c>
      <c r="S127" s="86" t="n">
        <v>0.25</v>
      </c>
      <c r="T127" s="86" t="n">
        <v>0.63</v>
      </c>
      <c r="U127" s="86" t="n">
        <v>152.5</v>
      </c>
      <c r="V127" s="86" t="n">
        <v>61.25</v>
      </c>
      <c r="W127" s="86" t="n">
        <v>8.75</v>
      </c>
      <c r="X127" s="86" t="n">
        <v>11.75</v>
      </c>
      <c r="Y127" s="86" t="n">
        <v>39.5</v>
      </c>
      <c r="Z127" s="86" t="n">
        <v>0.98</v>
      </c>
      <c r="AA127" s="86" t="n">
        <v>0</v>
      </c>
      <c r="AB127" s="86" t="n">
        <v>1.25</v>
      </c>
      <c r="AC127" s="86" t="n">
        <v>0.25</v>
      </c>
      <c r="AD127" s="86" t="n">
        <v>0.35</v>
      </c>
      <c r="AE127" s="86" t="n">
        <v>0.05</v>
      </c>
      <c r="AF127" s="86" t="n">
        <v>0.02</v>
      </c>
      <c r="AG127" s="86" t="n">
        <v>0.18</v>
      </c>
      <c r="AH127" s="86" t="n">
        <v>0.5</v>
      </c>
      <c r="AI127" s="86" t="n">
        <v>0</v>
      </c>
      <c r="AJ127" s="87" t="n">
        <v>0</v>
      </c>
      <c r="AK127" s="87" t="n">
        <v>80.5</v>
      </c>
      <c r="AL127" s="87" t="n">
        <v>62</v>
      </c>
      <c r="AM127" s="87" t="n">
        <v>106.75</v>
      </c>
      <c r="AN127" s="87" t="n">
        <v>55.75</v>
      </c>
      <c r="AO127" s="87" t="n">
        <v>23.25</v>
      </c>
      <c r="AP127" s="87" t="n">
        <v>49.5</v>
      </c>
      <c r="AQ127" s="87" t="n">
        <v>20</v>
      </c>
      <c r="AR127" s="87" t="n">
        <v>92.75</v>
      </c>
      <c r="AS127" s="87" t="n">
        <v>74.25</v>
      </c>
      <c r="AT127" s="87" t="n">
        <v>72.75</v>
      </c>
      <c r="AU127" s="87" t="n">
        <v>116</v>
      </c>
      <c r="AV127" s="87" t="n">
        <v>31</v>
      </c>
      <c r="AW127" s="87" t="n">
        <v>77.5</v>
      </c>
      <c r="AX127" s="87" t="n">
        <v>389.75</v>
      </c>
      <c r="AY127" s="87" t="n">
        <v>0</v>
      </c>
      <c r="AZ127" s="87" t="n">
        <v>131.5</v>
      </c>
      <c r="BA127" s="87" t="n">
        <v>72.75</v>
      </c>
      <c r="BB127" s="87" t="n">
        <v>45</v>
      </c>
      <c r="BC127" s="87" t="n">
        <v>32.5</v>
      </c>
      <c r="BD127" s="87" t="n">
        <v>0</v>
      </c>
      <c r="BE127" s="87" t="n">
        <v>0</v>
      </c>
      <c r="BF127" s="87" t="n">
        <v>0</v>
      </c>
      <c r="BG127" s="87" t="n">
        <v>0</v>
      </c>
      <c r="BH127" s="87" t="n">
        <v>0</v>
      </c>
      <c r="BI127" s="87" t="n">
        <v>0</v>
      </c>
      <c r="BJ127" s="87" t="n">
        <v>0</v>
      </c>
      <c r="BK127" s="87" t="n">
        <v>0.04</v>
      </c>
      <c r="BL127" s="87" t="n">
        <v>0</v>
      </c>
      <c r="BM127" s="87" t="n">
        <v>0</v>
      </c>
      <c r="BN127" s="87" t="n">
        <v>0.01</v>
      </c>
      <c r="BO127" s="87" t="n">
        <v>0</v>
      </c>
      <c r="BP127" s="87" t="n">
        <v>0</v>
      </c>
      <c r="BQ127" s="87" t="n">
        <v>0</v>
      </c>
      <c r="BR127" s="87" t="n">
        <v>0</v>
      </c>
      <c r="BS127" s="87" t="n">
        <v>0.03</v>
      </c>
      <c r="BT127" s="87" t="n">
        <v>0</v>
      </c>
      <c r="BU127" s="87" t="n">
        <v>0</v>
      </c>
      <c r="BV127" s="87" t="n">
        <v>0.12</v>
      </c>
      <c r="BW127" s="87" t="n">
        <v>0.02</v>
      </c>
      <c r="BX127" s="87" t="n">
        <v>0</v>
      </c>
      <c r="BY127" s="87" t="n">
        <v>0</v>
      </c>
      <c r="BZ127" s="87" t="n">
        <v>0</v>
      </c>
      <c r="CA127" s="87" t="n">
        <v>0</v>
      </c>
      <c r="CB127" s="87" t="n">
        <v>11.75</v>
      </c>
      <c r="CC127" s="88"/>
      <c r="CD127" s="88"/>
      <c r="CE127" s="87" t="n">
        <v>0.21</v>
      </c>
      <c r="CF127" s="87"/>
      <c r="CG127" s="87" t="n">
        <v>3</v>
      </c>
      <c r="CH127" s="87" t="n">
        <v>3</v>
      </c>
      <c r="CI127" s="87" t="n">
        <v>3</v>
      </c>
      <c r="CJ127" s="87" t="n">
        <v>570</v>
      </c>
      <c r="CK127" s="87" t="n">
        <v>219.6</v>
      </c>
      <c r="CL127" s="87" t="n">
        <v>394.8</v>
      </c>
      <c r="CM127" s="87" t="n">
        <v>5.7</v>
      </c>
      <c r="CN127" s="87" t="n">
        <v>4.74</v>
      </c>
      <c r="CO127" s="87" t="n">
        <v>5.22</v>
      </c>
      <c r="CP127" s="87" t="n">
        <v>0</v>
      </c>
      <c r="CQ127" s="87" t="n">
        <v>0</v>
      </c>
    </row>
    <row r="128" customFormat="false" ht="15.6" hidden="false" customHeight="false" outlineLevel="0" collapsed="false">
      <c r="A128" s="47"/>
      <c r="B128" s="48" t="s">
        <v>111</v>
      </c>
      <c r="C128" s="49"/>
      <c r="D128" s="49" t="n">
        <f aca="false">SUM(D122:D127)</f>
        <v>22.78</v>
      </c>
      <c r="E128" s="49" t="n">
        <f aca="false">SUM(E122:E127)</f>
        <v>14.82</v>
      </c>
      <c r="F128" s="49" t="n">
        <f aca="false">SUM(F122:F127)</f>
        <v>20.8</v>
      </c>
      <c r="G128" s="49" t="n">
        <f aca="false">SUM(G122:G127)</f>
        <v>1.63</v>
      </c>
      <c r="H128" s="49" t="n">
        <f aca="false">SUM(H122:H127)</f>
        <v>76.65</v>
      </c>
      <c r="I128" s="50" t="n">
        <f aca="false">SUM(I122:I127)</f>
        <v>549.082437</v>
      </c>
      <c r="J128" s="89" t="n">
        <v>12.88</v>
      </c>
      <c r="K128" s="89" t="n">
        <v>0.49</v>
      </c>
      <c r="L128" s="89" t="n">
        <v>0</v>
      </c>
      <c r="M128" s="89" t="n">
        <v>0</v>
      </c>
      <c r="N128" s="89" t="n">
        <v>27.26</v>
      </c>
      <c r="O128" s="89" t="n">
        <v>72.53</v>
      </c>
      <c r="P128" s="89" t="n">
        <v>12.21</v>
      </c>
      <c r="Q128" s="89" t="n">
        <v>0</v>
      </c>
      <c r="R128" s="89" t="n">
        <v>0</v>
      </c>
      <c r="S128" s="89" t="n">
        <v>1.1</v>
      </c>
      <c r="T128" s="89" t="n">
        <v>7.88</v>
      </c>
      <c r="U128" s="89" t="n">
        <v>916.17</v>
      </c>
      <c r="V128" s="89" t="n">
        <v>1539.32</v>
      </c>
      <c r="W128" s="89" t="n">
        <v>110.32</v>
      </c>
      <c r="X128" s="89" t="n">
        <v>123.8</v>
      </c>
      <c r="Y128" s="89" t="n">
        <v>509.55</v>
      </c>
      <c r="Z128" s="89" t="n">
        <v>7.47</v>
      </c>
      <c r="AA128" s="89" t="n">
        <v>180.58</v>
      </c>
      <c r="AB128" s="89" t="n">
        <v>105.88</v>
      </c>
      <c r="AC128" s="89" t="n">
        <v>92.46</v>
      </c>
      <c r="AD128" s="89" t="n">
        <v>5.44</v>
      </c>
      <c r="AE128" s="89" t="n">
        <v>0.69</v>
      </c>
      <c r="AF128" s="89" t="n">
        <v>0.67</v>
      </c>
      <c r="AG128" s="89" t="n">
        <v>12.1</v>
      </c>
      <c r="AH128" s="89" t="n">
        <v>18.05</v>
      </c>
      <c r="AI128" s="89" t="n">
        <v>17.91</v>
      </c>
      <c r="AJ128" s="12" t="n">
        <v>0</v>
      </c>
      <c r="AK128" s="12" t="n">
        <v>1563.52</v>
      </c>
      <c r="AL128" s="12" t="n">
        <v>1242.4</v>
      </c>
      <c r="AM128" s="12" t="n">
        <v>2246.23</v>
      </c>
      <c r="AN128" s="12" t="n">
        <v>3084.61</v>
      </c>
      <c r="AO128" s="12" t="n">
        <v>654.15</v>
      </c>
      <c r="AP128" s="12" t="n">
        <v>1298.87</v>
      </c>
      <c r="AQ128" s="12" t="n">
        <v>346.07</v>
      </c>
      <c r="AR128" s="12" t="n">
        <v>925.41</v>
      </c>
      <c r="AS128" s="12" t="n">
        <v>1115.53</v>
      </c>
      <c r="AT128" s="12" t="n">
        <v>1300.76</v>
      </c>
      <c r="AU128" s="12" t="n">
        <v>1750.02</v>
      </c>
      <c r="AV128" s="12" t="n">
        <v>1001.12</v>
      </c>
      <c r="AW128" s="12" t="n">
        <v>969.25</v>
      </c>
      <c r="AX128" s="12" t="n">
        <v>3693.31</v>
      </c>
      <c r="AY128" s="12" t="n">
        <v>220.4</v>
      </c>
      <c r="AZ128" s="12" t="n">
        <v>871.05</v>
      </c>
      <c r="BA128" s="12" t="n">
        <v>825.42</v>
      </c>
      <c r="BB128" s="12" t="n">
        <v>715.6</v>
      </c>
      <c r="BC128" s="12" t="n">
        <v>302.89</v>
      </c>
      <c r="BD128" s="12" t="n">
        <v>0.32</v>
      </c>
      <c r="BE128" s="12" t="n">
        <v>0.14</v>
      </c>
      <c r="BF128" s="12" t="n">
        <v>0.08</v>
      </c>
      <c r="BG128" s="12" t="n">
        <v>0.18</v>
      </c>
      <c r="BH128" s="12" t="n">
        <v>0.2</v>
      </c>
      <c r="BI128" s="12" t="n">
        <v>0.94</v>
      </c>
      <c r="BJ128" s="12" t="n">
        <v>0</v>
      </c>
      <c r="BK128" s="12" t="n">
        <v>2.83</v>
      </c>
      <c r="BL128" s="12" t="n">
        <v>0</v>
      </c>
      <c r="BM128" s="12" t="n">
        <v>0.85</v>
      </c>
      <c r="BN128" s="12" t="n">
        <v>0.01</v>
      </c>
      <c r="BO128" s="12" t="n">
        <v>0</v>
      </c>
      <c r="BP128" s="12" t="n">
        <v>0</v>
      </c>
      <c r="BQ128" s="12" t="n">
        <v>0.18</v>
      </c>
      <c r="BR128" s="12" t="n">
        <v>0.29</v>
      </c>
      <c r="BS128" s="12" t="n">
        <v>2.61</v>
      </c>
      <c r="BT128" s="12" t="n">
        <v>0</v>
      </c>
      <c r="BU128" s="12" t="n">
        <v>0</v>
      </c>
      <c r="BV128" s="12" t="n">
        <v>0.72</v>
      </c>
      <c r="BW128" s="12" t="n">
        <v>0.04</v>
      </c>
      <c r="BX128" s="12" t="n">
        <v>0</v>
      </c>
      <c r="BY128" s="12" t="n">
        <v>0</v>
      </c>
      <c r="BZ128" s="12" t="n">
        <v>0</v>
      </c>
      <c r="CA128" s="12" t="n">
        <v>0</v>
      </c>
      <c r="CB128" s="12" t="n">
        <v>847.49</v>
      </c>
      <c r="CC128" s="90"/>
      <c r="CD128" s="90"/>
      <c r="CE128" s="12" t="n">
        <v>198.22</v>
      </c>
      <c r="CF128" s="12"/>
      <c r="CG128" s="12" t="n">
        <v>129.52</v>
      </c>
      <c r="CH128" s="12" t="n">
        <v>56.08</v>
      </c>
      <c r="CI128" s="12" t="n">
        <v>92.8</v>
      </c>
      <c r="CJ128" s="12" t="n">
        <v>5535.08</v>
      </c>
      <c r="CK128" s="12" t="n">
        <v>3118.95</v>
      </c>
      <c r="CL128" s="12" t="n">
        <v>4327.01</v>
      </c>
      <c r="CM128" s="12" t="n">
        <v>117.83</v>
      </c>
      <c r="CN128" s="12" t="n">
        <v>56.05</v>
      </c>
      <c r="CO128" s="12" t="n">
        <v>86.99</v>
      </c>
      <c r="CP128" s="12" t="n">
        <v>0</v>
      </c>
      <c r="CQ128" s="12" t="n">
        <v>1.47</v>
      </c>
    </row>
    <row r="129" customFormat="false" ht="13.2" hidden="true" customHeight="true" outlineLevel="0" collapsed="false">
      <c r="A129" s="28"/>
      <c r="B129" s="53" t="s">
        <v>244</v>
      </c>
      <c r="C129" s="30"/>
      <c r="D129" s="30" t="n">
        <v>22.5</v>
      </c>
      <c r="E129" s="30" t="n">
        <v>0</v>
      </c>
      <c r="F129" s="30" t="n">
        <v>23</v>
      </c>
      <c r="G129" s="30" t="n">
        <v>0</v>
      </c>
      <c r="H129" s="30" t="n">
        <v>95.75</v>
      </c>
      <c r="I129" s="31" t="n">
        <v>680</v>
      </c>
      <c r="V129" s="69" t="n">
        <v>0</v>
      </c>
      <c r="W129" s="69" t="n">
        <v>0</v>
      </c>
      <c r="X129" s="69" t="n">
        <v>0</v>
      </c>
      <c r="Y129" s="69" t="n">
        <v>0</v>
      </c>
      <c r="Z129" s="69" t="n">
        <v>0</v>
      </c>
      <c r="AA129" s="69" t="n">
        <v>0</v>
      </c>
      <c r="AB129" s="69" t="n">
        <v>0</v>
      </c>
      <c r="AC129" s="69" t="n">
        <v>315</v>
      </c>
      <c r="AD129" s="69" t="n">
        <v>0</v>
      </c>
      <c r="AE129" s="69" t="n">
        <v>0.49</v>
      </c>
      <c r="AF129" s="69" t="n">
        <v>0.56</v>
      </c>
      <c r="AI129" s="69" t="n">
        <v>24.5</v>
      </c>
      <c r="CI129" s="70" t="n">
        <v>0</v>
      </c>
      <c r="CL129" s="70" t="n">
        <v>0</v>
      </c>
      <c r="CO129" s="70" t="n">
        <v>0</v>
      </c>
    </row>
    <row r="130" customFormat="false" ht="13.8" hidden="true" customHeight="true" outlineLevel="0" collapsed="false">
      <c r="A130" s="28"/>
      <c r="B130" s="53" t="s">
        <v>113</v>
      </c>
      <c r="C130" s="30"/>
      <c r="D130" s="30" t="n">
        <f aca="false">D128-D129</f>
        <v>0.279999999999998</v>
      </c>
      <c r="E130" s="30" t="n">
        <f aca="false">E128-E129</f>
        <v>14.82</v>
      </c>
      <c r="F130" s="30" t="n">
        <f aca="false">F128-F129</f>
        <v>-2.2</v>
      </c>
      <c r="G130" s="30" t="n">
        <f aca="false">G128-G129</f>
        <v>1.63</v>
      </c>
      <c r="H130" s="30" t="n">
        <f aca="false">H128-H129</f>
        <v>-19.1</v>
      </c>
      <c r="I130" s="31" t="n">
        <f aca="false">I128-I129</f>
        <v>-130.917563</v>
      </c>
      <c r="V130" s="69" t="n">
        <f aca="false">V128-V129</f>
        <v>1539.32</v>
      </c>
      <c r="W130" s="69" t="n">
        <f aca="false">W128-W129</f>
        <v>110.32</v>
      </c>
      <c r="X130" s="69" t="n">
        <f aca="false">X128-X129</f>
        <v>123.8</v>
      </c>
      <c r="Y130" s="69" t="n">
        <f aca="false">Y128-Y129</f>
        <v>509.55</v>
      </c>
      <c r="Z130" s="69" t="n">
        <f aca="false">Z128-Z129</f>
        <v>7.47</v>
      </c>
      <c r="AA130" s="69" t="n">
        <f aca="false">AA128-AA129</f>
        <v>180.58</v>
      </c>
      <c r="AB130" s="69" t="n">
        <f aca="false">AB128-AB129</f>
        <v>105.88</v>
      </c>
      <c r="AC130" s="69" t="n">
        <f aca="false">AC128-AC129</f>
        <v>-222.54</v>
      </c>
      <c r="AD130" s="69" t="n">
        <f aca="false">AD128-AD129</f>
        <v>5.44</v>
      </c>
      <c r="AE130" s="69" t="n">
        <f aca="false">AE128-AE129</f>
        <v>0.2</v>
      </c>
      <c r="AF130" s="69" t="n">
        <f aca="false">AF128-AF129</f>
        <v>0.11</v>
      </c>
      <c r="AI130" s="69" t="n">
        <f aca="false">AI128-AI129</f>
        <v>-6.59</v>
      </c>
      <c r="CI130" s="70" t="n">
        <f aca="false">CI128-CI129</f>
        <v>92.8</v>
      </c>
      <c r="CL130" s="70" t="n">
        <f aca="false">CL128-CL129</f>
        <v>4327.01</v>
      </c>
      <c r="CO130" s="70" t="n">
        <f aca="false">CO128-CO129</f>
        <v>86.99</v>
      </c>
    </row>
    <row r="131" customFormat="false" ht="13.8" hidden="true" customHeight="true" outlineLevel="0" collapsed="false">
      <c r="A131" s="28"/>
      <c r="B131" s="53" t="s">
        <v>114</v>
      </c>
      <c r="C131" s="30"/>
      <c r="D131" s="30" t="n">
        <v>18</v>
      </c>
      <c r="E131" s="30"/>
      <c r="F131" s="30" t="n">
        <v>31</v>
      </c>
      <c r="G131" s="30"/>
      <c r="H131" s="30" t="n">
        <v>51</v>
      </c>
      <c r="I131" s="31"/>
    </row>
    <row r="132" customFormat="false" ht="15.6" hidden="false" customHeight="false" outlineLevel="0" collapsed="false">
      <c r="A132" s="65"/>
      <c r="B132" s="66" t="s">
        <v>240</v>
      </c>
      <c r="C132" s="67"/>
      <c r="D132" s="67" t="n">
        <f aca="false">$D$16+$D$29+$D$41+$D$53+$D$66+$D$78+$D$90+$D$102+$D$115+$D$128</f>
        <v>219.18</v>
      </c>
      <c r="E132" s="67" t="n">
        <f aca="false">$E$16+$E$29+$E$41+$E$53+$E$66+$E$78+$E$90+$E$102+$E$115+$E$128</f>
        <v>118.53</v>
      </c>
      <c r="F132" s="67" t="n">
        <f aca="false">$F$16+$F$29+$F$41+$F$53+$F$66+$F$78+$F$90+$F$102+$F$115+$F$128</f>
        <v>212.78</v>
      </c>
      <c r="G132" s="67" t="n">
        <f aca="false">$G$16+$G$29+$G$41+$G$53+$G$66+$G$78+$G$90+$G$102+$G$115+$G$128</f>
        <v>50.09</v>
      </c>
      <c r="H132" s="67" t="n">
        <f aca="false">$H$16+$H$29+$H$41+$H$53+$H$66+$H$78+$H$90+$H$102+$H$115+$H$128</f>
        <v>846.75</v>
      </c>
      <c r="I132" s="68" t="n">
        <f aca="false">$I$16+$I$29+$I$41+$I$53+$I$66+$I$78+$I$90+$I$102+$I$115+$I$128</f>
        <v>6113.26994140905</v>
      </c>
      <c r="J132" s="89" t="n">
        <f aca="false">$J$16+$J$29+$J$41+$J$53+$J$66+$J$78+$J$90+$J$102+$J$115+$J$128</f>
        <v>113.3</v>
      </c>
      <c r="K132" s="89" t="n">
        <f aca="false">$K$16+$K$29+$K$41+$K$53+$K$66+$K$78+$K$90+$K$102+$K$115+$K$128</f>
        <v>40.48</v>
      </c>
      <c r="L132" s="89" t="n">
        <f aca="false">$L$16+$L$29+$L$41+$L$53+$L$66+$L$78+$L$90+$L$102+$L$115+$L$128</f>
        <v>0</v>
      </c>
      <c r="M132" s="89" t="n">
        <f aca="false">$M$16+$M$29+$M$41+$M$53+$M$66+$M$78+$M$90+$M$102+$M$115+$M$128</f>
        <v>0</v>
      </c>
      <c r="N132" s="89" t="n">
        <f aca="false">$N$16+$N$29+$N$41+$N$53+$N$66+$N$78+$N$90+$N$102+$N$115+$N$128</f>
        <v>275.11</v>
      </c>
      <c r="O132" s="89" t="n">
        <f aca="false">$O$16+$O$29+$O$41+$O$53+$O$66+$O$78+$O$90+$O$102+$O$115+$O$128</f>
        <v>703.8</v>
      </c>
      <c r="P132" s="89" t="n">
        <f aca="false">$P$16+$P$29+$P$41+$P$53+$P$66+$P$78+$P$90+$P$102+$P$115+$P$128</f>
        <v>113.29</v>
      </c>
      <c r="Q132" s="89" t="n">
        <f aca="false">$Q$16+$Q$29+$Q$41+$Q$53+$Q$66+$Q$78+$Q$90+$Q$102+$Q$115+$Q$128</f>
        <v>0</v>
      </c>
      <c r="R132" s="89" t="n">
        <f aca="false">$R$16+$R$29+$R$41+$R$53+$R$66+$R$78+$R$90+$R$102+$R$115+$R$128</f>
        <v>0</v>
      </c>
      <c r="S132" s="89" t="n">
        <f aca="false">$S$16+$S$29+$S$41+$S$53+$S$66+$S$78+$S$90+$S$102+$S$115+$S$128</f>
        <v>12.8</v>
      </c>
      <c r="T132" s="89" t="n">
        <f aca="false">$T$16+$T$29+$T$41+$T$53+$T$66+$T$78+$T$90+$T$102+$T$115+$T$128</f>
        <v>64.84</v>
      </c>
      <c r="U132" s="89" t="n">
        <f aca="false">$U$16+$U$29+$U$41+$U$53+$U$66+$U$78+$U$90+$U$102+$U$115+$U$128</f>
        <v>9171.08</v>
      </c>
      <c r="V132" s="89" t="n">
        <f aca="false">$V$16+$V$29+$V$41+$V$53+$V$66+$V$78+$V$90+$V$102+$V$115+$V$128</f>
        <v>11013.24</v>
      </c>
      <c r="W132" s="89" t="n">
        <f aca="false">$W$16+$W$29+$W$41+$W$53+$W$66+$W$78+$W$90+$W$102+$W$115+$W$128</f>
        <v>1110.18</v>
      </c>
      <c r="X132" s="89" t="n">
        <f aca="false">$X$16+$X$29+$X$41+$X$53+$X$66+$X$78+$X$90+$X$102+$X$115+$X$128</f>
        <v>1192.55</v>
      </c>
      <c r="Y132" s="89" t="n">
        <f aca="false">$Y$16+$Y$29+$Y$41+$Y$53+$Y$66+$Y$78+$Y$90+$Y$102+$Y$115+$Y$128</f>
        <v>3816.25</v>
      </c>
      <c r="Z132" s="89" t="n">
        <f aca="false">$Z$16+$Z$29+$Z$41+$Z$53+$Z$66+$Z$78+$Z$90+$Z$102+$Z$115+$Z$128</f>
        <v>62.85</v>
      </c>
      <c r="AA132" s="89" t="n">
        <f aca="false">$AA$16+$AA$29+$AA$41+$AA$53+$AA$66+$AA$78+$AA$90+$AA$102+$AA$115+$AA$128</f>
        <v>621.72</v>
      </c>
      <c r="AB132" s="89" t="n">
        <f aca="false">$AB$16+$AB$29+$AB$41+$AB$53+$AB$66+$AB$78+$AB$90+$AB$102+$AB$115+$AB$128</f>
        <v>17050.23</v>
      </c>
      <c r="AC132" s="89" t="n">
        <f aca="false">$AC$16+$AC$29+$AC$41+$AC$53+$AC$66+$AC$78+$AC$90+$AC$102+$AC$115+$AC$128</f>
        <v>3997.26</v>
      </c>
      <c r="AD132" s="89" t="n">
        <f aca="false">$AD$16+$AD$29+$AD$41+$AD$53+$AD$66+$AD$78+$AD$90+$AD$102+$AD$115+$AD$128</f>
        <v>55.88</v>
      </c>
      <c r="AE132" s="89" t="n">
        <f aca="false">$AE$16+$AE$29+$AE$41+$AE$53+$AE$66+$AE$78+$AE$90+$AE$102+$AE$115+$AE$128</f>
        <v>5.17</v>
      </c>
      <c r="AF132" s="89" t="n">
        <f aca="false">$AF$16+$AF$29+$AF$41+$AF$53+$AF$66+$AF$78+$AF$90+$AF$102+$AF$115+$AF$128</f>
        <v>3.24</v>
      </c>
      <c r="AG132" s="89" t="n">
        <f aca="false">$AG$16+$AG$29+$AG$41+$AG$53+$AG$66+$AG$78+$AG$90+$AG$102+$AG$115+$AG$128</f>
        <v>63.71</v>
      </c>
      <c r="AH132" s="89" t="n">
        <f aca="false">$AH$16+$AH$29+$AH$41+$AH$53+$AH$66+$AH$78+$AH$90+$AH$102+$AH$115+$AH$128</f>
        <v>114.29</v>
      </c>
      <c r="AI132" s="89" t="n">
        <f aca="false">$AI$16+$AI$29+$AI$41+$AI$53+$AI$66+$AI$78+$AI$90+$AI$102+$AI$115+$AI$128</f>
        <v>171.91</v>
      </c>
      <c r="AJ132" s="12" t="n">
        <f aca="false">$AJ$16+$AJ$29+$AJ$41+$AJ$53+$AJ$66+$AJ$78+$AJ$90+$AJ$102+$AJ$115+$AJ$128</f>
        <v>0</v>
      </c>
      <c r="AK132" s="12" t="n">
        <f aca="false">$AK$16+$AK$29+$AK$41+$AK$53+$AK$66+$AK$78+$AK$90+$AK$102+$AK$115+$AK$128</f>
        <v>11771.45</v>
      </c>
      <c r="AL132" s="12" t="n">
        <f aca="false">$AL$16+$AL$29+$AL$41+$AL$53+$AL$66+$AL$78+$AL$90+$AL$102+$AL$115+$AL$128</f>
        <v>9855.1</v>
      </c>
      <c r="AM132" s="12" t="n">
        <f aca="false">$AM$16+$AM$29+$AM$41+$AM$53+$AM$66+$AM$78+$AM$90+$AM$102+$AM$115+$AM$128</f>
        <v>17117.99</v>
      </c>
      <c r="AN132" s="12" t="n">
        <f aca="false">$AN$16+$AN$29+$AN$41+$AN$53+$AN$66+$AN$78+$AN$90+$AN$102+$AN$115+$AN$128</f>
        <v>16244.48</v>
      </c>
      <c r="AO132" s="12" t="n">
        <f aca="false">$AO$16+$AO$29+$AO$41+$AO$53+$AO$66+$AO$78+$AO$90+$AO$102+$AO$115+$AO$128</f>
        <v>4693.66</v>
      </c>
      <c r="AP132" s="12" t="n">
        <f aca="false">$AP$16+$AP$29+$AP$41+$AP$53+$AP$66+$AP$78+$AP$90+$AP$102+$AP$115+$AP$128</f>
        <v>9092.94</v>
      </c>
      <c r="AQ132" s="12" t="n">
        <f aca="false">$AQ$16+$AQ$29+$AQ$41+$AQ$53+$AQ$66+$AQ$78+$AQ$90+$AQ$102+$AQ$115+$AQ$128</f>
        <v>2806.59</v>
      </c>
      <c r="AR132" s="12" t="n">
        <f aca="false">$AR$16+$AR$29+$AR$41+$AR$53+$AR$66+$AR$78+$AR$90+$AR$102+$AR$115+$AR$128</f>
        <v>9335.28</v>
      </c>
      <c r="AS132" s="12" t="n">
        <f aca="false">$AS$16+$AS$29+$AS$41+$AS$53+$AS$66+$AS$78+$AS$90+$AS$102+$AS$115+$AS$128</f>
        <v>9861.94</v>
      </c>
      <c r="AT132" s="12" t="n">
        <f aca="false">$AT$16+$AT$29+$AT$41+$AT$53+$AT$66+$AT$78+$AT$90+$AT$102+$AT$115+$AT$128</f>
        <v>11769.19</v>
      </c>
      <c r="AU132" s="12" t="n">
        <f aca="false">$AU$16+$AU$29+$AU$41+$AU$53+$AU$66+$AU$78+$AU$90+$AU$102+$AU$115+$AU$128</f>
        <v>15924.19</v>
      </c>
      <c r="AV132" s="12" t="n">
        <f aca="false">$AV$16+$AV$29+$AV$41+$AV$53+$AV$66+$AV$78+$AV$90+$AV$102+$AV$115+$AV$128</f>
        <v>6648.44</v>
      </c>
      <c r="AW132" s="12" t="n">
        <f aca="false">$AW$16+$AW$29+$AW$41+$AW$53+$AW$66+$AW$78+$AW$90+$AW$102+$AW$115+$AW$128</f>
        <v>9245.94</v>
      </c>
      <c r="AX132" s="12" t="n">
        <f aca="false">$AX$16+$AX$29+$AX$41+$AX$53+$AX$66+$AX$78+$AX$90+$AX$102+$AX$115+$AX$128</f>
        <v>38704.71</v>
      </c>
      <c r="AY132" s="12" t="n">
        <f aca="false">$AY$16+$AY$29+$AY$41+$AY$53+$AY$66+$AY$78+$AY$90+$AY$102+$AY$115+$AY$128</f>
        <v>1179.64</v>
      </c>
      <c r="AZ132" s="12" t="n">
        <f aca="false">$AZ$16+$AZ$29+$AZ$41+$AZ$53+$AZ$66+$AZ$78+$AZ$90+$AZ$102+$AZ$115+$AZ$128</f>
        <v>10797.26</v>
      </c>
      <c r="BA132" s="12" t="n">
        <f aca="false">$BA$16+$BA$29+$BA$41+$BA$53+$BA$66+$BA$78+$BA$90+$BA$102+$BA$115+$BA$128</f>
        <v>8631.64</v>
      </c>
      <c r="BB132" s="12" t="n">
        <f aca="false">$BB$16+$BB$29+$BB$41+$BB$53+$BB$66+$BB$78+$BB$90+$BB$102+$BB$115+$BB$128</f>
        <v>6808.05</v>
      </c>
      <c r="BC132" s="12" t="n">
        <f aca="false">$BC$16+$BC$29+$BC$41+$BC$53+$BC$66+$BC$78+$BC$90+$BC$102+$BC$115+$BC$128</f>
        <v>3179.37</v>
      </c>
      <c r="BD132" s="12" t="n">
        <f aca="false">$BD$16+$BD$29+$BD$41+$BD$53+$BD$66+$BD$78+$BD$90+$BD$102+$BD$115+$BD$128</f>
        <v>1.85</v>
      </c>
      <c r="BE132" s="12" t="n">
        <f aca="false">$BE$16+$BE$29+$BE$41+$BE$53+$BE$66+$BE$78+$BE$90+$BE$102+$BE$115+$BE$128</f>
        <v>0.63</v>
      </c>
      <c r="BF132" s="12" t="n">
        <f aca="false">$BF$16+$BF$29+$BF$41+$BF$53+$BF$66+$BF$78+$BF$90+$BF$102+$BF$115+$BF$128</f>
        <v>0.44</v>
      </c>
      <c r="BG132" s="12" t="n">
        <f aca="false">$BG$16+$BG$29+$BG$41+$BG$53+$BG$66+$BG$78+$BG$90+$BG$102+$BG$115+$BG$128</f>
        <v>1.06</v>
      </c>
      <c r="BH132" s="12" t="n">
        <f aca="false">$BH$16+$BH$29+$BH$41+$BH$53+$BH$66+$BH$78+$BH$90+$BH$102+$BH$115+$BH$128</f>
        <v>1.28</v>
      </c>
      <c r="BI132" s="12" t="n">
        <f aca="false">$BI$16+$BI$29+$BI$41+$BI$53+$BI$66+$BI$78+$BI$90+$BI$102+$BI$115+$BI$128</f>
        <v>4.92</v>
      </c>
      <c r="BJ132" s="12" t="n">
        <f aca="false">$BJ$16+$BJ$29+$BJ$41+$BJ$53+$BJ$66+$BJ$78+$BJ$90+$BJ$102+$BJ$115+$BJ$128</f>
        <v>0.03</v>
      </c>
      <c r="BK132" s="12" t="n">
        <f aca="false">$BK$16+$BK$29+$BK$41+$BK$53+$BK$66+$BK$78+$BK$90+$BK$102+$BK$115+$BK$128</f>
        <v>19.27</v>
      </c>
      <c r="BL132" s="12" t="n">
        <f aca="false">$BL$16+$BL$29+$BL$41+$BL$53+$BL$66+$BL$78+$BL$90+$BL$102+$BL$115+$BL$128</f>
        <v>0.01</v>
      </c>
      <c r="BM132" s="12" t="n">
        <f aca="false">$BM$16+$BM$29+$BM$41+$BM$53+$BM$66+$BM$78+$BM$90+$BM$102+$BM$115+$BM$128</f>
        <v>6.68</v>
      </c>
      <c r="BN132" s="12" t="n">
        <f aca="false">$BN$16+$BN$29+$BN$41+$BN$53+$BN$66+$BN$78+$BN$90+$BN$102+$BN$115+$BN$128</f>
        <v>0.22</v>
      </c>
      <c r="BO132" s="12" t="n">
        <f aca="false">$BO$16+$BO$29+$BO$41+$BO$53+$BO$66+$BO$78+$BO$90+$BO$102+$BO$115+$BO$128</f>
        <v>0.35</v>
      </c>
      <c r="BP132" s="12" t="n">
        <f aca="false">$BP$16+$BP$29+$BP$41+$BP$53+$BP$66+$BP$78+$BP$90+$BP$102+$BP$115+$BP$128</f>
        <v>0</v>
      </c>
      <c r="BQ132" s="12" t="n">
        <f aca="false">$BQ$16+$BQ$29+$BQ$41+$BQ$53+$BQ$66+$BQ$78+$BQ$90+$BQ$102+$BQ$115+$BQ$128</f>
        <v>0.77</v>
      </c>
      <c r="BR132" s="12" t="n">
        <f aca="false">$BR$16+$BR$29+$BR$41+$BR$53+$BR$66+$BR$78+$BR$90+$BR$102+$BR$115+$BR$128</f>
        <v>1.65</v>
      </c>
      <c r="BS132" s="12" t="n">
        <f aca="false">$BS$16+$BS$29+$BS$41+$BS$53+$BS$66+$BS$78+$BS$90+$BS$102+$BS$115+$BS$128</f>
        <v>27.33</v>
      </c>
      <c r="BT132" s="12" t="n">
        <f aca="false">$BT$16+$BT$29+$BT$41+$BT$53+$BT$66+$BT$78+$BT$90+$BT$102+$BT$115+$BT$128</f>
        <v>0.01</v>
      </c>
      <c r="BU132" s="12" t="n">
        <f aca="false">$BU$16+$BU$29+$BU$41+$BU$53+$BU$66+$BU$78+$BU$90+$BU$102+$BU$115+$BU$128</f>
        <v>0</v>
      </c>
      <c r="BV132" s="12" t="n">
        <f aca="false">$BV$16+$BV$29+$BV$41+$BV$53+$BV$66+$BV$78+$BV$90+$BV$102+$BV$115+$BV$128</f>
        <v>39.59</v>
      </c>
      <c r="BW132" s="12" t="n">
        <f aca="false">$BW$16+$BW$29+$BW$41+$BW$53+$BW$66+$BW$78+$BW$90+$BW$102+$BW$115+$BW$128</f>
        <v>0.41</v>
      </c>
      <c r="BX132" s="12" t="n">
        <f aca="false">$BX$16+$BX$29+$BX$41+$BX$53+$BX$66+$BX$78+$BX$90+$BX$102+$BX$115+$BX$128</f>
        <v>0</v>
      </c>
      <c r="BY132" s="12" t="n">
        <f aca="false">$BY$16+$BY$29+$BY$41+$BY$53+$BY$66+$BY$78+$BY$90+$BY$102+$BY$115+$BY$128</f>
        <v>0</v>
      </c>
      <c r="BZ132" s="12" t="n">
        <f aca="false">$BZ$16+$BZ$29+$BZ$41+$BZ$53+$BZ$66+$BZ$78+$BZ$90+$BZ$102+$BZ$115+$BZ$128</f>
        <v>0</v>
      </c>
      <c r="CA132" s="12" t="n">
        <f aca="false">$CA$16+$CA$29+$CA$41+$CA$53+$CA$66+$CA$78+$CA$90+$CA$102+$CA$115+$CA$128</f>
        <v>0</v>
      </c>
      <c r="CB132" s="12" t="n">
        <f aca="false">$CB$16+$CB$29+$CB$41+$CB$53+$CB$66+$CB$78+$CB$90+$CB$102+$CB$115+$CB$128</f>
        <v>7242.92</v>
      </c>
      <c r="CC132" s="90"/>
      <c r="CD132" s="90"/>
      <c r="CE132" s="12" t="n">
        <f aca="false">$CE$16+$CE$29+$CE$41+$CE$53+$CE$66+$CE$78+$CE$90+$CE$102+$CE$115+$CE$128</f>
        <v>3463.42</v>
      </c>
      <c r="CF132" s="12"/>
      <c r="CG132" s="12" t="n">
        <f aca="false">$CG$16+$CG$29+$CG$41+$CG$53+$CG$66+$CG$78+$CG$90+$CG$102+$CG$115+$CG$128</f>
        <v>917.87</v>
      </c>
      <c r="CH132" s="12" t="n">
        <f aca="false">$CH$16+$CH$29+$CH$41+$CH$53+$CH$66+$CH$78+$CH$90+$CH$102+$CH$115+$CH$128</f>
        <v>493.54</v>
      </c>
      <c r="CI132" s="12" t="n">
        <f aca="false">$CI$16+$CI$29+$CI$41+$CI$53+$CI$66+$CI$78+$CI$90+$CI$102+$CI$115+$CI$128</f>
        <v>703.57</v>
      </c>
      <c r="CJ132" s="12" t="n">
        <f aca="false">$CJ$16+$CJ$29+$CJ$41+$CJ$53+$CJ$66+$CJ$78+$CJ$90+$CJ$102+$CJ$115+$CJ$128</f>
        <v>55794.56</v>
      </c>
      <c r="CK132" s="12" t="n">
        <f aca="false">$CK$16+$CK$29+$CK$41+$CK$53+$CK$66+$CK$78+$CK$90+$CK$102+$CK$115+$CK$128</f>
        <v>28541.27</v>
      </c>
      <c r="CL132" s="12" t="n">
        <f aca="false">$CL$16+$CL$29+$CL$41+$CL$53+$CL$66+$CL$78+$CL$90+$CL$102+$CL$115+$CL$128</f>
        <v>42166.96</v>
      </c>
      <c r="CM132" s="12" t="n">
        <f aca="false">$CM$16+$CM$29+$CM$41+$CM$53+$CM$66+$CM$78+$CM$90+$CM$102+$CM$115+$CM$128</f>
        <v>1305.57</v>
      </c>
      <c r="CN132" s="12" t="n">
        <f aca="false">$CN$16+$CN$29+$CN$41+$CN$53+$CN$66+$CN$78+$CN$90+$CN$102+$CN$115+$CN$128</f>
        <v>833.31</v>
      </c>
      <c r="CO132" s="12" t="n">
        <f aca="false">$CO$16+$CO$29+$CO$41+$CO$53+$CO$66+$CO$78+$CO$90+$CO$102+$CO$115+$CO$128</f>
        <v>1063.11</v>
      </c>
      <c r="CP132" s="12" t="n">
        <f aca="false">$CP$16+$CP$29+$CP$41+$CP$53+$CP$66+$CP$78+$CP$90+$CP$102+$CP$115+$CP$128</f>
        <v>97.71</v>
      </c>
      <c r="CQ132" s="12" t="n">
        <f aca="false">$CQ$16+$CQ$29+$CQ$41+$CQ$53+$CQ$66+$CQ$78+$CQ$90+$CQ$102+$CQ$115+$CQ$128</f>
        <v>15.19</v>
      </c>
    </row>
    <row r="133" customFormat="false" ht="14.4" hidden="false" customHeight="false" outlineLevel="0" collapsed="false">
      <c r="A133" s="28"/>
      <c r="B133" s="66" t="s">
        <v>168</v>
      </c>
      <c r="C133" s="67"/>
      <c r="D133" s="67" t="n">
        <f aca="false">D132/10</f>
        <v>21.918</v>
      </c>
      <c r="E133" s="67" t="n">
        <f aca="false">E132/10</f>
        <v>11.853</v>
      </c>
      <c r="F133" s="67" t="n">
        <f aca="false">F132/10</f>
        <v>21.278</v>
      </c>
      <c r="G133" s="67" t="n">
        <f aca="false">G132/10</f>
        <v>5.009</v>
      </c>
      <c r="H133" s="67" t="n">
        <f aca="false">H132/10</f>
        <v>84.675</v>
      </c>
      <c r="I133" s="67" t="n">
        <f aca="false">I132/10</f>
        <v>611.326994140905</v>
      </c>
      <c r="J133" s="59" t="n">
        <f aca="false">J132/10</f>
        <v>11.33</v>
      </c>
      <c r="K133" s="60" t="n">
        <f aca="false">K132/10</f>
        <v>4.048</v>
      </c>
      <c r="L133" s="60" t="n">
        <f aca="false">L132/10</f>
        <v>0</v>
      </c>
      <c r="M133" s="60" t="n">
        <f aca="false">M132/10</f>
        <v>0</v>
      </c>
      <c r="N133" s="60" t="n">
        <f aca="false">N132/10</f>
        <v>27.511</v>
      </c>
      <c r="O133" s="60" t="n">
        <f aca="false">O132/10</f>
        <v>70.38</v>
      </c>
      <c r="P133" s="60" t="n">
        <f aca="false">P132/10</f>
        <v>11.329</v>
      </c>
      <c r="Q133" s="60" t="n">
        <f aca="false">Q132/10</f>
        <v>0</v>
      </c>
      <c r="R133" s="60" t="n">
        <f aca="false">R132/10</f>
        <v>0</v>
      </c>
      <c r="S133" s="60" t="n">
        <f aca="false">S132/10</f>
        <v>1.28</v>
      </c>
      <c r="T133" s="60" t="n">
        <f aca="false">T132/10</f>
        <v>6.484</v>
      </c>
      <c r="U133" s="60" t="n">
        <f aca="false">U132/10</f>
        <v>917.108</v>
      </c>
      <c r="V133" s="60" t="n">
        <f aca="false">V132/10</f>
        <v>1101.324</v>
      </c>
      <c r="W133" s="60" t="n">
        <f aca="false">W132/10</f>
        <v>111.018</v>
      </c>
      <c r="X133" s="60" t="n">
        <f aca="false">X132/10</f>
        <v>119.255</v>
      </c>
      <c r="Y133" s="60" t="n">
        <f aca="false">Y132/10</f>
        <v>381.625</v>
      </c>
      <c r="Z133" s="60" t="n">
        <f aca="false">Z132/10</f>
        <v>6.285</v>
      </c>
      <c r="AA133" s="60" t="n">
        <f aca="false">AA132/10</f>
        <v>62.172</v>
      </c>
      <c r="AB133" s="60" t="n">
        <f aca="false">AB132/10</f>
        <v>1705.023</v>
      </c>
      <c r="AC133" s="60" t="n">
        <f aca="false">AC132/10</f>
        <v>399.726</v>
      </c>
      <c r="AD133" s="60" t="n">
        <f aca="false">AD132/10</f>
        <v>5.588</v>
      </c>
      <c r="AE133" s="60" t="n">
        <f aca="false">AE132/10</f>
        <v>0.517</v>
      </c>
      <c r="AF133" s="60" t="n">
        <f aca="false">AF132/10</f>
        <v>0.324</v>
      </c>
      <c r="AG133" s="60" t="n">
        <f aca="false">AG132/10</f>
        <v>6.371</v>
      </c>
      <c r="AH133" s="60" t="n">
        <f aca="false">AH132/10</f>
        <v>11.429</v>
      </c>
      <c r="AI133" s="60" t="n">
        <f aca="false">AI132/10</f>
        <v>17.191</v>
      </c>
      <c r="AJ133" s="60" t="n">
        <f aca="false">AJ132/10</f>
        <v>0</v>
      </c>
      <c r="AK133" s="60" t="n">
        <f aca="false">AK132/10</f>
        <v>1177.145</v>
      </c>
      <c r="AL133" s="60" t="n">
        <f aca="false">AL132/10</f>
        <v>985.51</v>
      </c>
      <c r="AM133" s="60" t="n">
        <f aca="false">AM132/10</f>
        <v>1711.799</v>
      </c>
      <c r="AN133" s="60" t="n">
        <f aca="false">AN132/10</f>
        <v>1624.448</v>
      </c>
      <c r="AO133" s="60" t="n">
        <f aca="false">AO132/10</f>
        <v>469.366</v>
      </c>
      <c r="AP133" s="60" t="n">
        <f aca="false">AP132/10</f>
        <v>909.294</v>
      </c>
      <c r="AQ133" s="60" t="n">
        <f aca="false">AQ132/10</f>
        <v>280.659</v>
      </c>
      <c r="AR133" s="60" t="n">
        <f aca="false">AR132/10</f>
        <v>933.528</v>
      </c>
      <c r="AS133" s="60" t="n">
        <f aca="false">AS132/10</f>
        <v>986.194</v>
      </c>
      <c r="AT133" s="60" t="n">
        <f aca="false">AT132/10</f>
        <v>1176.919</v>
      </c>
      <c r="AU133" s="60" t="n">
        <f aca="false">AU132/10</f>
        <v>1592.419</v>
      </c>
      <c r="AV133" s="60" t="n">
        <f aca="false">AV132/10</f>
        <v>664.844</v>
      </c>
      <c r="AW133" s="60" t="n">
        <f aca="false">AW132/10</f>
        <v>924.594</v>
      </c>
      <c r="AX133" s="60" t="n">
        <f aca="false">AX132/10</f>
        <v>3870.471</v>
      </c>
      <c r="AY133" s="60" t="n">
        <f aca="false">AY132/10</f>
        <v>117.964</v>
      </c>
      <c r="AZ133" s="60" t="n">
        <f aca="false">AZ132/10</f>
        <v>1079.726</v>
      </c>
      <c r="BA133" s="60" t="n">
        <f aca="false">BA132/10</f>
        <v>863.164</v>
      </c>
      <c r="BB133" s="60" t="n">
        <f aca="false">BB132/10</f>
        <v>680.805</v>
      </c>
      <c r="BC133" s="60" t="n">
        <f aca="false">BC132/10</f>
        <v>317.937</v>
      </c>
      <c r="BD133" s="60" t="n">
        <f aca="false">BD132/10</f>
        <v>0.185</v>
      </c>
      <c r="BE133" s="60" t="n">
        <f aca="false">BE132/10</f>
        <v>0.063</v>
      </c>
      <c r="BF133" s="60" t="n">
        <f aca="false">BF132/10</f>
        <v>0.044</v>
      </c>
      <c r="BG133" s="60" t="n">
        <f aca="false">BG132/10</f>
        <v>0.106</v>
      </c>
      <c r="BH133" s="60" t="n">
        <f aca="false">BH132/10</f>
        <v>0.128</v>
      </c>
      <c r="BI133" s="60" t="n">
        <f aca="false">BI132/10</f>
        <v>0.492</v>
      </c>
      <c r="BJ133" s="60" t="n">
        <f aca="false">BJ132/10</f>
        <v>0.003</v>
      </c>
      <c r="BK133" s="60" t="n">
        <f aca="false">BK132/10</f>
        <v>1.927</v>
      </c>
      <c r="BL133" s="60" t="n">
        <f aca="false">BL132/10</f>
        <v>0.001</v>
      </c>
      <c r="BM133" s="60" t="n">
        <f aca="false">BM132/10</f>
        <v>0.668</v>
      </c>
      <c r="BN133" s="60" t="n">
        <f aca="false">BN132/10</f>
        <v>0.022</v>
      </c>
      <c r="BO133" s="60" t="n">
        <f aca="false">BO132/10</f>
        <v>0.035</v>
      </c>
      <c r="BP133" s="60" t="n">
        <f aca="false">BP132/10</f>
        <v>0</v>
      </c>
      <c r="BQ133" s="60" t="n">
        <f aca="false">BQ132/10</f>
        <v>0.077</v>
      </c>
      <c r="BR133" s="60" t="n">
        <f aca="false">BR132/10</f>
        <v>0.165</v>
      </c>
      <c r="BS133" s="60" t="n">
        <f aca="false">BS132/10</f>
        <v>2.733</v>
      </c>
      <c r="BT133" s="60" t="n">
        <f aca="false">BT132/10</f>
        <v>0.001</v>
      </c>
      <c r="BU133" s="60" t="n">
        <f aca="false">BU132/10</f>
        <v>0</v>
      </c>
      <c r="BV133" s="60" t="n">
        <f aca="false">BV132/10</f>
        <v>3.959</v>
      </c>
      <c r="BW133" s="60" t="n">
        <f aca="false">BW132/10</f>
        <v>0.041</v>
      </c>
      <c r="BX133" s="60" t="n">
        <f aca="false">BX132/10</f>
        <v>0</v>
      </c>
      <c r="BY133" s="60" t="n">
        <f aca="false">BY132/10</f>
        <v>0</v>
      </c>
      <c r="BZ133" s="60" t="n">
        <f aca="false">BZ132/10</f>
        <v>0</v>
      </c>
      <c r="CA133" s="60" t="n">
        <f aca="false">CA132/10</f>
        <v>0</v>
      </c>
      <c r="CB133" s="60" t="n">
        <f aca="false">CB132/10</f>
        <v>724.292</v>
      </c>
      <c r="CC133" s="60" t="n">
        <f aca="false">CC132/10</f>
        <v>0</v>
      </c>
      <c r="CD133" s="60" t="n">
        <f aca="false">CD132/10</f>
        <v>0</v>
      </c>
      <c r="CE133" s="60" t="n">
        <f aca="false">CE132/10</f>
        <v>346.342</v>
      </c>
      <c r="CF133" s="60" t="n">
        <f aca="false">CF132/10</f>
        <v>0</v>
      </c>
      <c r="CG133" s="60" t="n">
        <f aca="false">CG132/10</f>
        <v>91.787</v>
      </c>
      <c r="CH133" s="60" t="n">
        <f aca="false">CH132/10</f>
        <v>49.354</v>
      </c>
      <c r="CI133" s="60" t="n">
        <f aca="false">CI132/10</f>
        <v>70.357</v>
      </c>
      <c r="CJ133" s="60" t="n">
        <f aca="false">CJ132/10</f>
        <v>5579.456</v>
      </c>
      <c r="CK133" s="60" t="n">
        <f aca="false">CK132/10</f>
        <v>2854.127</v>
      </c>
      <c r="CL133" s="60" t="n">
        <f aca="false">CL132/10</f>
        <v>4216.696</v>
      </c>
      <c r="CM133" s="60" t="n">
        <f aca="false">CM132/10</f>
        <v>130.557</v>
      </c>
      <c r="CN133" s="60" t="n">
        <f aca="false">CN132/10</f>
        <v>83.331</v>
      </c>
      <c r="CO133" s="60" t="n">
        <f aca="false">CO132/10</f>
        <v>106.311</v>
      </c>
      <c r="CP133" s="60" t="n">
        <f aca="false">CP132/10</f>
        <v>9.771</v>
      </c>
      <c r="CQ133" s="60" t="n">
        <f aca="false">CQ132/10</f>
        <v>1.519</v>
      </c>
    </row>
  </sheetData>
  <mergeCells count="46">
    <mergeCell ref="C2:I2"/>
    <mergeCell ref="A3:B3"/>
    <mergeCell ref="C3:I3"/>
    <mergeCell ref="A5:CR5"/>
    <mergeCell ref="A6:A7"/>
    <mergeCell ref="B6:B7"/>
    <mergeCell ref="C6:C7"/>
    <mergeCell ref="D6:E6"/>
    <mergeCell ref="F6:G6"/>
    <mergeCell ref="H6:H7"/>
    <mergeCell ref="I6:I7"/>
    <mergeCell ref="W6:Z6"/>
    <mergeCell ref="AI6:AI7"/>
    <mergeCell ref="CC6:CC7"/>
    <mergeCell ref="CD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CQ6:CQ7"/>
    <mergeCell ref="F21:G21"/>
    <mergeCell ref="F22:G22"/>
    <mergeCell ref="F34:G34"/>
    <mergeCell ref="F35:G35"/>
    <mergeCell ref="F46:G46"/>
    <mergeCell ref="F47:G47"/>
    <mergeCell ref="F58:G58"/>
    <mergeCell ref="F59:G59"/>
    <mergeCell ref="F71:G71"/>
    <mergeCell ref="F72:G72"/>
    <mergeCell ref="F83:G83"/>
    <mergeCell ref="F84:G84"/>
    <mergeCell ref="F95:G95"/>
    <mergeCell ref="F96:G96"/>
    <mergeCell ref="F107:G107"/>
    <mergeCell ref="F108:G108"/>
    <mergeCell ref="F120:G120"/>
    <mergeCell ref="F121:G121"/>
  </mergeCells>
  <printOptions headings="false" gridLines="false" gridLinesSet="true" horizontalCentered="false" verticalCentered="false"/>
  <pageMargins left="0.315277777777778" right="0.315277777777778" top="0.157638888888889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T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9" activeCellId="0" sqref="A49"/>
    </sheetView>
  </sheetViews>
  <sheetFormatPr defaultColWidth="8.6875" defaultRowHeight="15.6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49.78"/>
    <col collapsed="false" customWidth="true" hidden="false" outlineLevel="0" max="3" min="3" style="3" width="8.11"/>
    <col collapsed="false" customWidth="true" hidden="false" outlineLevel="0" max="4" min="4" style="5" width="6.11"/>
    <col collapsed="false" customWidth="true" hidden="true" outlineLevel="0" max="5" min="5" style="5" width="6.66"/>
    <col collapsed="false" customWidth="true" hidden="false" outlineLevel="0" max="6" min="6" style="5" width="7"/>
    <col collapsed="false" customWidth="true" hidden="true" outlineLevel="0" max="7" min="7" style="5" width="6.66"/>
    <col collapsed="false" customWidth="true" hidden="false" outlineLevel="0" max="8" min="8" style="5" width="7.44"/>
    <col collapsed="false" customWidth="true" hidden="false" outlineLevel="0" max="9" min="9" style="129" width="8.33"/>
    <col collapsed="false" customWidth="true" hidden="true" outlineLevel="0" max="22" min="10" style="69" width="8.89"/>
    <col collapsed="false" customWidth="true" hidden="true" outlineLevel="0" max="23" min="23" style="69" width="7.11"/>
    <col collapsed="false" customWidth="true" hidden="true" outlineLevel="0" max="25" min="24" style="69" width="5.66"/>
    <col collapsed="false" customWidth="true" hidden="true" outlineLevel="0" max="26" min="26" style="69" width="7.34"/>
    <col collapsed="false" customWidth="true" hidden="true" outlineLevel="0" max="28" min="27" style="69" width="5.66"/>
    <col collapsed="false" customWidth="true" hidden="true" outlineLevel="0" max="29" min="29" style="69" width="7"/>
    <col collapsed="false" customWidth="true" hidden="true" outlineLevel="0" max="31" min="30" style="69" width="5.66"/>
    <col collapsed="false" customWidth="true" hidden="true" outlineLevel="0" max="32" min="32" style="69" width="5.01"/>
    <col collapsed="false" customWidth="true" hidden="true" outlineLevel="0" max="33" min="33" style="69" width="5.66"/>
    <col collapsed="false" customWidth="true" hidden="true" outlineLevel="0" max="34" min="34" style="69" width="3.99"/>
    <col collapsed="false" customWidth="true" hidden="true" outlineLevel="0" max="35" min="35" style="69" width="8.11"/>
    <col collapsed="false" customWidth="true" hidden="true" outlineLevel="0" max="80" min="36" style="70" width="8.89"/>
    <col collapsed="false" customWidth="true" hidden="true" outlineLevel="0" max="81" min="81" style="71" width="6.66"/>
    <col collapsed="false" customWidth="true" hidden="true" outlineLevel="0" max="82" min="82" style="71" width="7.78"/>
    <col collapsed="false" customWidth="true" hidden="true" outlineLevel="0" max="94" min="83" style="70" width="9.11"/>
    <col collapsed="false" customWidth="true" hidden="true" outlineLevel="0" max="95" min="95" style="70" width="8.44"/>
  </cols>
  <sheetData>
    <row r="1" s="112" customFormat="true" ht="15.6" hidden="false" customHeight="false" outlineLevel="0" collapsed="false">
      <c r="A1" s="110" t="s">
        <v>0</v>
      </c>
      <c r="B1" s="111"/>
      <c r="C1" s="8" t="s">
        <v>231</v>
      </c>
      <c r="D1" s="8"/>
      <c r="E1" s="8"/>
      <c r="F1" s="8"/>
      <c r="G1" s="8"/>
      <c r="H1" s="8"/>
      <c r="I1" s="8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</row>
    <row r="2" s="112" customFormat="true" ht="15.6" hidden="false" customHeight="false" outlineLevel="0" collapsed="false">
      <c r="A2" s="11" t="s">
        <v>2</v>
      </c>
      <c r="B2" s="11"/>
      <c r="C2" s="113"/>
      <c r="D2" s="113"/>
      <c r="E2" s="113"/>
      <c r="F2" s="113"/>
      <c r="G2" s="113"/>
      <c r="H2" s="113"/>
      <c r="I2" s="1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12" customFormat="true" ht="10.8" hidden="false" customHeight="true" outlineLevel="0" collapsed="false">
      <c r="A3" s="102"/>
      <c r="B3" s="52"/>
      <c r="C3" s="114"/>
      <c r="D3" s="115"/>
      <c r="E3" s="115"/>
      <c r="F3" s="115"/>
      <c r="G3" s="115"/>
      <c r="H3" s="115"/>
      <c r="I3" s="11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12" customFormat="true" ht="33" hidden="false" customHeight="true" outlineLevel="0" collapsed="false">
      <c r="A4" s="117" t="s">
        <v>248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8"/>
      <c r="CT4" s="118"/>
    </row>
    <row r="5" customFormat="false" ht="15.6" hidden="false" customHeight="true" outlineLevel="0" collapsed="false">
      <c r="A5" s="76" t="s">
        <v>242</v>
      </c>
      <c r="B5" s="22" t="s">
        <v>5</v>
      </c>
      <c r="C5" s="22" t="s">
        <v>170</v>
      </c>
      <c r="D5" s="22" t="s">
        <v>7</v>
      </c>
      <c r="E5" s="22"/>
      <c r="F5" s="22" t="s">
        <v>8</v>
      </c>
      <c r="G5" s="22"/>
      <c r="H5" s="22" t="s">
        <v>9</v>
      </c>
      <c r="I5" s="23" t="s">
        <v>10</v>
      </c>
      <c r="J5" s="77" t="s">
        <v>11</v>
      </c>
      <c r="K5" s="77" t="s">
        <v>12</v>
      </c>
      <c r="L5" s="77" t="s">
        <v>13</v>
      </c>
      <c r="M5" s="77" t="s">
        <v>14</v>
      </c>
      <c r="N5" s="77" t="s">
        <v>15</v>
      </c>
      <c r="O5" s="77" t="s">
        <v>16</v>
      </c>
      <c r="P5" s="77" t="s">
        <v>17</v>
      </c>
      <c r="Q5" s="77" t="s">
        <v>18</v>
      </c>
      <c r="R5" s="77" t="s">
        <v>19</v>
      </c>
      <c r="S5" s="77" t="s">
        <v>20</v>
      </c>
      <c r="T5" s="77" t="s">
        <v>21</v>
      </c>
      <c r="U5" s="77" t="s">
        <v>22</v>
      </c>
      <c r="V5" s="77" t="s">
        <v>23</v>
      </c>
      <c r="W5" s="78" t="s">
        <v>24</v>
      </c>
      <c r="X5" s="78"/>
      <c r="Y5" s="78"/>
      <c r="Z5" s="78"/>
      <c r="AA5" s="79" t="s">
        <v>25</v>
      </c>
      <c r="AB5" s="79"/>
      <c r="AC5" s="79"/>
      <c r="AD5" s="79"/>
      <c r="AE5" s="79"/>
      <c r="AF5" s="79"/>
      <c r="AG5" s="79"/>
      <c r="AH5" s="79"/>
      <c r="AI5" s="78" t="s">
        <v>26</v>
      </c>
      <c r="AJ5" s="80" t="s">
        <v>27</v>
      </c>
      <c r="AK5" s="80" t="s">
        <v>28</v>
      </c>
      <c r="AL5" s="80" t="s">
        <v>29</v>
      </c>
      <c r="AM5" s="80" t="s">
        <v>30</v>
      </c>
      <c r="AN5" s="80" t="s">
        <v>31</v>
      </c>
      <c r="AO5" s="80" t="s">
        <v>32</v>
      </c>
      <c r="AP5" s="80" t="s">
        <v>33</v>
      </c>
      <c r="AQ5" s="80" t="s">
        <v>34</v>
      </c>
      <c r="AR5" s="80" t="s">
        <v>35</v>
      </c>
      <c r="AS5" s="80" t="s">
        <v>36</v>
      </c>
      <c r="AT5" s="80" t="s">
        <v>37</v>
      </c>
      <c r="AU5" s="80" t="s">
        <v>38</v>
      </c>
      <c r="AV5" s="80" t="s">
        <v>39</v>
      </c>
      <c r="AW5" s="80" t="s">
        <v>40</v>
      </c>
      <c r="AX5" s="80" t="s">
        <v>41</v>
      </c>
      <c r="AY5" s="80" t="s">
        <v>42</v>
      </c>
      <c r="AZ5" s="80" t="s">
        <v>43</v>
      </c>
      <c r="BA5" s="80" t="s">
        <v>44</v>
      </c>
      <c r="BB5" s="80" t="s">
        <v>45</v>
      </c>
      <c r="BC5" s="80" t="s">
        <v>46</v>
      </c>
      <c r="BD5" s="80" t="s">
        <v>47</v>
      </c>
      <c r="BE5" s="80" t="s">
        <v>48</v>
      </c>
      <c r="BF5" s="80" t="s">
        <v>49</v>
      </c>
      <c r="BG5" s="80" t="s">
        <v>50</v>
      </c>
      <c r="BH5" s="80" t="s">
        <v>51</v>
      </c>
      <c r="BI5" s="80" t="s">
        <v>52</v>
      </c>
      <c r="BJ5" s="80" t="s">
        <v>53</v>
      </c>
      <c r="BK5" s="80" t="s">
        <v>54</v>
      </c>
      <c r="BL5" s="80" t="s">
        <v>55</v>
      </c>
      <c r="BM5" s="80" t="s">
        <v>56</v>
      </c>
      <c r="BN5" s="80" t="s">
        <v>57</v>
      </c>
      <c r="BO5" s="80" t="s">
        <v>58</v>
      </c>
      <c r="BP5" s="80" t="s">
        <v>59</v>
      </c>
      <c r="BQ5" s="80" t="s">
        <v>60</v>
      </c>
      <c r="BR5" s="80" t="s">
        <v>61</v>
      </c>
      <c r="BS5" s="80" t="s">
        <v>62</v>
      </c>
      <c r="BT5" s="80" t="s">
        <v>63</v>
      </c>
      <c r="BU5" s="80" t="s">
        <v>64</v>
      </c>
      <c r="BV5" s="80" t="s">
        <v>65</v>
      </c>
      <c r="BW5" s="80" t="s">
        <v>66</v>
      </c>
      <c r="BX5" s="80" t="s">
        <v>67</v>
      </c>
      <c r="BY5" s="80" t="s">
        <v>68</v>
      </c>
      <c r="BZ5" s="80" t="s">
        <v>69</v>
      </c>
      <c r="CA5" s="80" t="s">
        <v>70</v>
      </c>
      <c r="CB5" s="80"/>
      <c r="CC5" s="78" t="s">
        <v>71</v>
      </c>
      <c r="CD5" s="78" t="s">
        <v>72</v>
      </c>
      <c r="CE5" s="78"/>
      <c r="CF5" s="78"/>
      <c r="CG5" s="78" t="s">
        <v>73</v>
      </c>
      <c r="CH5" s="78" t="s">
        <v>74</v>
      </c>
      <c r="CI5" s="78" t="s">
        <v>75</v>
      </c>
      <c r="CJ5" s="78" t="s">
        <v>76</v>
      </c>
      <c r="CK5" s="78" t="s">
        <v>77</v>
      </c>
      <c r="CL5" s="78" t="s">
        <v>78</v>
      </c>
      <c r="CM5" s="78" t="s">
        <v>79</v>
      </c>
      <c r="CN5" s="78" t="s">
        <v>80</v>
      </c>
      <c r="CO5" s="78" t="s">
        <v>81</v>
      </c>
      <c r="CP5" s="78" t="s">
        <v>82</v>
      </c>
      <c r="CQ5" s="78" t="s">
        <v>83</v>
      </c>
    </row>
    <row r="6" customFormat="false" ht="27.6" hidden="false" customHeight="false" outlineLevel="0" collapsed="false">
      <c r="A6" s="76"/>
      <c r="B6" s="22"/>
      <c r="C6" s="22"/>
      <c r="D6" s="22" t="s">
        <v>84</v>
      </c>
      <c r="E6" s="22" t="s">
        <v>85</v>
      </c>
      <c r="F6" s="22" t="s">
        <v>84</v>
      </c>
      <c r="G6" s="22" t="s">
        <v>86</v>
      </c>
      <c r="H6" s="22"/>
      <c r="I6" s="23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 t="s">
        <v>87</v>
      </c>
      <c r="X6" s="77" t="s">
        <v>88</v>
      </c>
      <c r="Y6" s="77" t="s">
        <v>89</v>
      </c>
      <c r="Z6" s="77" t="s">
        <v>90</v>
      </c>
      <c r="AA6" s="77" t="s">
        <v>91</v>
      </c>
      <c r="AB6" s="77" t="s">
        <v>92</v>
      </c>
      <c r="AC6" s="77" t="s">
        <v>93</v>
      </c>
      <c r="AD6" s="77" t="s">
        <v>94</v>
      </c>
      <c r="AE6" s="77" t="s">
        <v>171</v>
      </c>
      <c r="AF6" s="77" t="s">
        <v>172</v>
      </c>
      <c r="AG6" s="77" t="s">
        <v>97</v>
      </c>
      <c r="AH6" s="77" t="s">
        <v>98</v>
      </c>
      <c r="AI6" s="78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</row>
    <row r="7" customFormat="false" ht="15" hidden="false" customHeight="true" outlineLevel="0" collapsed="false">
      <c r="A7" s="28"/>
      <c r="B7" s="29" t="s">
        <v>243</v>
      </c>
      <c r="C7" s="30"/>
      <c r="D7" s="45"/>
      <c r="E7" s="45"/>
      <c r="F7" s="45"/>
      <c r="G7" s="45"/>
      <c r="H7" s="45"/>
      <c r="I7" s="130"/>
      <c r="CD7" s="90"/>
    </row>
    <row r="8" customFormat="false" ht="15.6" hidden="false" customHeight="false" outlineLevel="0" collapsed="false">
      <c r="A8" s="33"/>
      <c r="B8" s="34" t="s">
        <v>100</v>
      </c>
      <c r="C8" s="35"/>
      <c r="D8" s="131"/>
      <c r="E8" s="131"/>
      <c r="F8" s="131"/>
      <c r="G8" s="131"/>
      <c r="H8" s="131"/>
      <c r="I8" s="132"/>
    </row>
    <row r="9" customFormat="false" ht="15" hidden="false" customHeight="true" outlineLevel="0" collapsed="false">
      <c r="A9" s="33" t="str">
        <f aca="false">"25/8"</f>
        <v>25/8</v>
      </c>
      <c r="B9" s="38" t="s">
        <v>234</v>
      </c>
      <c r="C9" s="35" t="str">
        <f aca="false">"100"</f>
        <v>100</v>
      </c>
      <c r="D9" s="131" t="n">
        <v>9.06</v>
      </c>
      <c r="E9" s="131" t="n">
        <v>11.95</v>
      </c>
      <c r="F9" s="131" t="n">
        <v>13.09</v>
      </c>
      <c r="G9" s="131" t="n">
        <v>1.76</v>
      </c>
      <c r="H9" s="131" t="n">
        <v>12.9</v>
      </c>
      <c r="I9" s="132" t="n">
        <v>259.7162</v>
      </c>
      <c r="J9" s="85" t="n">
        <v>7.86</v>
      </c>
      <c r="K9" s="86" t="n">
        <v>1.3</v>
      </c>
      <c r="L9" s="86" t="n">
        <v>0</v>
      </c>
      <c r="M9" s="86" t="n">
        <v>0</v>
      </c>
      <c r="N9" s="86" t="n">
        <v>1.28</v>
      </c>
      <c r="O9" s="86" t="n">
        <v>9.59</v>
      </c>
      <c r="P9" s="86" t="n">
        <v>2.02</v>
      </c>
      <c r="Q9" s="86" t="n">
        <v>0</v>
      </c>
      <c r="R9" s="86" t="n">
        <v>0</v>
      </c>
      <c r="S9" s="86" t="n">
        <v>0.06</v>
      </c>
      <c r="T9" s="86" t="n">
        <v>1.7</v>
      </c>
      <c r="U9" s="86" t="n">
        <v>244.05</v>
      </c>
      <c r="V9" s="86" t="n">
        <v>266.63</v>
      </c>
      <c r="W9" s="86" t="n">
        <v>17.44</v>
      </c>
      <c r="X9" s="86" t="n">
        <v>36.01</v>
      </c>
      <c r="Y9" s="86" t="n">
        <v>157.98</v>
      </c>
      <c r="Z9" s="86" t="n">
        <v>2.13</v>
      </c>
      <c r="AA9" s="86" t="n">
        <v>0</v>
      </c>
      <c r="AB9" s="86" t="n">
        <v>0</v>
      </c>
      <c r="AC9" s="86" t="n">
        <v>0</v>
      </c>
      <c r="AD9" s="86" t="n">
        <v>1.84</v>
      </c>
      <c r="AE9" s="86" t="n">
        <v>0.45</v>
      </c>
      <c r="AF9" s="86" t="n">
        <v>0.12</v>
      </c>
      <c r="AG9" s="86" t="n">
        <v>2.41</v>
      </c>
      <c r="AH9" s="86" t="n">
        <v>6</v>
      </c>
      <c r="AI9" s="86" t="n">
        <v>0.2</v>
      </c>
      <c r="AJ9" s="87" t="n">
        <v>0</v>
      </c>
      <c r="AK9" s="87" t="n">
        <v>771.85</v>
      </c>
      <c r="AL9" s="87" t="n">
        <v>619.37</v>
      </c>
      <c r="AM9" s="87" t="n">
        <v>1047.78</v>
      </c>
      <c r="AN9" s="87" t="n">
        <v>1074.44</v>
      </c>
      <c r="AO9" s="87" t="n">
        <v>308.44</v>
      </c>
      <c r="AP9" s="87" t="n">
        <v>605.96</v>
      </c>
      <c r="AQ9" s="87" t="n">
        <v>170.45</v>
      </c>
      <c r="AR9" s="87" t="n">
        <v>573.52</v>
      </c>
      <c r="AS9" s="87" t="n">
        <v>686.99</v>
      </c>
      <c r="AT9" s="87" t="n">
        <v>751.41</v>
      </c>
      <c r="AU9" s="87" t="n">
        <v>1131.25</v>
      </c>
      <c r="AV9" s="87" t="n">
        <v>497.82</v>
      </c>
      <c r="AW9" s="87" t="n">
        <v>642.62</v>
      </c>
      <c r="AX9" s="87" t="n">
        <v>2066.38</v>
      </c>
      <c r="AY9" s="87" t="n">
        <v>140.6</v>
      </c>
      <c r="AZ9" s="87" t="n">
        <v>505.99</v>
      </c>
      <c r="BA9" s="87" t="n">
        <v>530.98</v>
      </c>
      <c r="BB9" s="87" t="n">
        <v>431.4</v>
      </c>
      <c r="BC9" s="87" t="n">
        <v>178.51</v>
      </c>
      <c r="BD9" s="87" t="n">
        <v>0</v>
      </c>
      <c r="BE9" s="87" t="n">
        <v>0</v>
      </c>
      <c r="BF9" s="87" t="n">
        <v>0</v>
      </c>
      <c r="BG9" s="87" t="n">
        <v>0</v>
      </c>
      <c r="BH9" s="87" t="n">
        <v>0</v>
      </c>
      <c r="BI9" s="87" t="n">
        <v>0</v>
      </c>
      <c r="BJ9" s="87" t="n">
        <v>0</v>
      </c>
      <c r="BK9" s="87" t="n">
        <v>0.1</v>
      </c>
      <c r="BL9" s="87" t="n">
        <v>0</v>
      </c>
      <c r="BM9" s="87" t="n">
        <v>0.06</v>
      </c>
      <c r="BN9" s="87" t="n">
        <v>0</v>
      </c>
      <c r="BO9" s="87" t="n">
        <v>0.01</v>
      </c>
      <c r="BP9" s="87" t="n">
        <v>0</v>
      </c>
      <c r="BQ9" s="87" t="n">
        <v>0</v>
      </c>
      <c r="BR9" s="87" t="n">
        <v>0</v>
      </c>
      <c r="BS9" s="87" t="n">
        <v>0.36</v>
      </c>
      <c r="BT9" s="87" t="n">
        <v>0</v>
      </c>
      <c r="BU9" s="87" t="n">
        <v>0</v>
      </c>
      <c r="BV9" s="87" t="n">
        <v>0.91</v>
      </c>
      <c r="BW9" s="87" t="n">
        <v>0</v>
      </c>
      <c r="BX9" s="87" t="n">
        <v>0</v>
      </c>
      <c r="BY9" s="87" t="n">
        <v>0</v>
      </c>
      <c r="BZ9" s="87" t="n">
        <v>0</v>
      </c>
      <c r="CA9" s="87" t="n">
        <v>0</v>
      </c>
      <c r="CB9" s="87" t="n">
        <v>54.67</v>
      </c>
      <c r="CC9" s="88"/>
      <c r="CD9" s="88"/>
      <c r="CE9" s="87" t="n">
        <v>0</v>
      </c>
      <c r="CF9" s="87"/>
      <c r="CG9" s="87" t="n">
        <v>25.91</v>
      </c>
      <c r="CH9" s="87" t="n">
        <v>12.52</v>
      </c>
      <c r="CI9" s="87" t="n">
        <v>19.21</v>
      </c>
      <c r="CJ9" s="87" t="n">
        <v>2896.77</v>
      </c>
      <c r="CK9" s="87" t="n">
        <v>1705.45</v>
      </c>
      <c r="CL9" s="87" t="n">
        <v>2301.11</v>
      </c>
      <c r="CM9" s="87" t="n">
        <v>19.54</v>
      </c>
      <c r="CN9" s="87" t="n">
        <v>13.16</v>
      </c>
      <c r="CO9" s="87" t="n">
        <v>16.57</v>
      </c>
      <c r="CP9" s="87" t="n">
        <v>0</v>
      </c>
      <c r="CQ9" s="87" t="n">
        <v>0.5</v>
      </c>
    </row>
    <row r="10" customFormat="false" ht="13.8" hidden="false" customHeight="true" outlineLevel="0" collapsed="false">
      <c r="A10" s="33" t="s">
        <v>177</v>
      </c>
      <c r="B10" s="38" t="s">
        <v>178</v>
      </c>
      <c r="C10" s="35" t="str">
        <f aca="false">"180"</f>
        <v>180</v>
      </c>
      <c r="D10" s="131" t="n">
        <v>7.31</v>
      </c>
      <c r="E10" s="131" t="n">
        <v>0.03</v>
      </c>
      <c r="F10" s="131" t="n">
        <v>7.2</v>
      </c>
      <c r="G10" s="131" t="n">
        <v>0</v>
      </c>
      <c r="H10" s="131" t="n">
        <v>7.44</v>
      </c>
      <c r="I10" s="132" t="n">
        <v>90.30942</v>
      </c>
      <c r="J10" s="85" t="n">
        <v>3.36</v>
      </c>
      <c r="K10" s="86" t="n">
        <v>0.49</v>
      </c>
      <c r="L10" s="86" t="n">
        <v>0</v>
      </c>
      <c r="M10" s="86" t="n">
        <v>0</v>
      </c>
      <c r="N10" s="86" t="n">
        <v>0.27</v>
      </c>
      <c r="O10" s="86" t="n">
        <v>0</v>
      </c>
      <c r="P10" s="86" t="n">
        <v>7.17</v>
      </c>
      <c r="Q10" s="86" t="n">
        <v>0</v>
      </c>
      <c r="R10" s="86" t="n">
        <v>0</v>
      </c>
      <c r="S10" s="86" t="n">
        <v>0</v>
      </c>
      <c r="T10" s="86" t="n">
        <v>1.56</v>
      </c>
      <c r="U10" s="86" t="n">
        <v>243.39</v>
      </c>
      <c r="V10" s="86" t="n">
        <v>228.14</v>
      </c>
      <c r="W10" s="86" t="n">
        <v>21.98</v>
      </c>
      <c r="X10" s="86" t="n">
        <v>90</v>
      </c>
      <c r="Y10" s="86" t="n">
        <v>165.81</v>
      </c>
      <c r="Z10" s="86" t="n">
        <v>1.37</v>
      </c>
      <c r="AA10" s="86" t="n">
        <v>21.24</v>
      </c>
      <c r="AB10" s="86" t="n">
        <v>18.24</v>
      </c>
      <c r="AC10" s="86" t="n">
        <v>39.18</v>
      </c>
      <c r="AD10" s="86" t="n">
        <v>0.06</v>
      </c>
      <c r="AE10" s="86" t="n">
        <v>0.11</v>
      </c>
      <c r="AF10" s="86" t="n">
        <v>0</v>
      </c>
      <c r="AG10" s="86" t="n">
        <v>0</v>
      </c>
      <c r="AH10" s="86" t="n">
        <v>0.01</v>
      </c>
      <c r="AI10" s="86" t="n">
        <v>0</v>
      </c>
      <c r="AJ10" s="87" t="n">
        <v>0</v>
      </c>
      <c r="AK10" s="87" t="n">
        <v>1.47</v>
      </c>
      <c r="AL10" s="87" t="n">
        <v>1.41</v>
      </c>
      <c r="AM10" s="87" t="n">
        <v>2.65</v>
      </c>
      <c r="AN10" s="87" t="n">
        <v>1.58</v>
      </c>
      <c r="AO10" s="87" t="n">
        <v>0.62</v>
      </c>
      <c r="AP10" s="87" t="n">
        <v>1.69</v>
      </c>
      <c r="AQ10" s="87" t="n">
        <v>1.52</v>
      </c>
      <c r="AR10" s="87" t="n">
        <v>1.47</v>
      </c>
      <c r="AS10" s="87" t="n">
        <v>1.24</v>
      </c>
      <c r="AT10" s="87" t="n">
        <v>0.9</v>
      </c>
      <c r="AU10" s="87" t="n">
        <v>2.03</v>
      </c>
      <c r="AV10" s="87" t="n">
        <v>1.24</v>
      </c>
      <c r="AW10" s="87" t="n">
        <v>0.85</v>
      </c>
      <c r="AX10" s="87" t="n">
        <v>5.02</v>
      </c>
      <c r="AY10" s="87" t="n">
        <v>0</v>
      </c>
      <c r="AZ10" s="87" t="n">
        <v>1.69</v>
      </c>
      <c r="BA10" s="87" t="n">
        <v>1.92</v>
      </c>
      <c r="BB10" s="87" t="n">
        <v>1.47</v>
      </c>
      <c r="BC10" s="87" t="n">
        <v>0.34</v>
      </c>
      <c r="BD10" s="87" t="n">
        <v>0.2</v>
      </c>
      <c r="BE10" s="87" t="n">
        <v>0.04</v>
      </c>
      <c r="BF10" s="87" t="n">
        <v>0.04</v>
      </c>
      <c r="BG10" s="87" t="n">
        <v>0.1</v>
      </c>
      <c r="BH10" s="87" t="n">
        <v>0.13</v>
      </c>
      <c r="BI10" s="87" t="n">
        <v>0.41</v>
      </c>
      <c r="BJ10" s="87" t="n">
        <v>0</v>
      </c>
      <c r="BK10" s="87" t="n">
        <v>1.3</v>
      </c>
      <c r="BL10" s="87" t="n">
        <v>0</v>
      </c>
      <c r="BM10" s="87" t="n">
        <v>0.4</v>
      </c>
      <c r="BN10" s="87" t="n">
        <v>0</v>
      </c>
      <c r="BO10" s="87" t="n">
        <v>0</v>
      </c>
      <c r="BP10" s="87" t="n">
        <v>0</v>
      </c>
      <c r="BQ10" s="87" t="n">
        <v>0.04</v>
      </c>
      <c r="BR10" s="87" t="n">
        <v>0.15</v>
      </c>
      <c r="BS10" s="87" t="n">
        <v>1.2</v>
      </c>
      <c r="BT10" s="87" t="n">
        <v>0</v>
      </c>
      <c r="BU10" s="87" t="n">
        <v>0</v>
      </c>
      <c r="BV10" s="87" t="n">
        <v>0.05</v>
      </c>
      <c r="BW10" s="87" t="n">
        <v>0</v>
      </c>
      <c r="BX10" s="87" t="n">
        <v>0</v>
      </c>
      <c r="BY10" s="87" t="n">
        <v>0</v>
      </c>
      <c r="BZ10" s="87" t="n">
        <v>0</v>
      </c>
      <c r="CA10" s="87" t="n">
        <v>0</v>
      </c>
      <c r="CB10" s="87" t="n">
        <v>186.63</v>
      </c>
      <c r="CC10" s="88"/>
      <c r="CD10" s="88"/>
      <c r="CE10" s="87" t="n">
        <v>24.28</v>
      </c>
      <c r="CF10" s="87"/>
      <c r="CG10" s="87" t="n">
        <v>20</v>
      </c>
      <c r="CH10" s="87" t="n">
        <v>10</v>
      </c>
      <c r="CI10" s="87" t="n">
        <v>15</v>
      </c>
      <c r="CJ10" s="87" t="n">
        <v>2.68</v>
      </c>
      <c r="CK10" s="87" t="n">
        <v>1.67</v>
      </c>
      <c r="CL10" s="87" t="n">
        <v>1.67</v>
      </c>
      <c r="CM10" s="87" t="n">
        <v>1.21</v>
      </c>
      <c r="CN10" s="87" t="n">
        <v>1.21</v>
      </c>
      <c r="CO10" s="87" t="n">
        <v>1.21</v>
      </c>
      <c r="CP10" s="87" t="n">
        <v>0</v>
      </c>
      <c r="CQ10" s="87" t="n">
        <v>0.6</v>
      </c>
    </row>
    <row r="11" customFormat="false" ht="15.6" hidden="false" customHeight="false" outlineLevel="0" collapsed="false">
      <c r="A11" s="33" t="s">
        <v>179</v>
      </c>
      <c r="B11" s="38" t="s">
        <v>180</v>
      </c>
      <c r="C11" s="35" t="str">
        <f aca="false">"200"</f>
        <v>200</v>
      </c>
      <c r="D11" s="131" t="n">
        <v>0.72</v>
      </c>
      <c r="E11" s="131" t="n">
        <v>0</v>
      </c>
      <c r="F11" s="131" t="n">
        <v>0.03</v>
      </c>
      <c r="G11" s="131" t="n">
        <v>0.03</v>
      </c>
      <c r="H11" s="131" t="n">
        <v>23.24</v>
      </c>
      <c r="I11" s="132" t="n">
        <v>88.18959</v>
      </c>
      <c r="J11" s="85" t="n">
        <v>0.01</v>
      </c>
      <c r="K11" s="86" t="n">
        <v>0</v>
      </c>
      <c r="L11" s="86" t="n">
        <v>0</v>
      </c>
      <c r="M11" s="86" t="n">
        <v>0</v>
      </c>
      <c r="N11" s="86" t="n">
        <v>20.78</v>
      </c>
      <c r="O11" s="86" t="n">
        <v>0.31</v>
      </c>
      <c r="P11" s="86" t="n">
        <v>2.15</v>
      </c>
      <c r="Q11" s="86" t="n">
        <v>0</v>
      </c>
      <c r="R11" s="86" t="n">
        <v>0</v>
      </c>
      <c r="S11" s="86" t="n">
        <v>0.17</v>
      </c>
      <c r="T11" s="86" t="n">
        <v>0.72</v>
      </c>
      <c r="U11" s="86" t="n">
        <v>1.95</v>
      </c>
      <c r="V11" s="86" t="n">
        <v>187.28</v>
      </c>
      <c r="W11" s="86" t="n">
        <v>17.36</v>
      </c>
      <c r="X11" s="86" t="n">
        <v>10.97</v>
      </c>
      <c r="Y11" s="86" t="n">
        <v>14.94</v>
      </c>
      <c r="Z11" s="86" t="n">
        <v>0.37</v>
      </c>
      <c r="AA11" s="86" t="n">
        <v>0</v>
      </c>
      <c r="AB11" s="86" t="n">
        <v>346.5</v>
      </c>
      <c r="AC11" s="86" t="n">
        <v>64.13</v>
      </c>
      <c r="AD11" s="86" t="n">
        <v>0.61</v>
      </c>
      <c r="AE11" s="86" t="n">
        <v>0.01</v>
      </c>
      <c r="AF11" s="86" t="n">
        <v>0.02</v>
      </c>
      <c r="AG11" s="86" t="n">
        <v>0.28</v>
      </c>
      <c r="AH11" s="86" t="n">
        <v>0.43</v>
      </c>
      <c r="AI11" s="86" t="n">
        <v>0.18</v>
      </c>
      <c r="AJ11" s="87" t="n">
        <v>0</v>
      </c>
      <c r="AK11" s="87" t="n">
        <v>0.01</v>
      </c>
      <c r="AL11" s="87" t="n">
        <v>0</v>
      </c>
      <c r="AM11" s="87" t="n">
        <v>0.01</v>
      </c>
      <c r="AN11" s="87" t="n">
        <v>0.01</v>
      </c>
      <c r="AO11" s="87" t="n">
        <v>0</v>
      </c>
      <c r="AP11" s="87" t="n">
        <v>0.01</v>
      </c>
      <c r="AQ11" s="87" t="n">
        <v>0</v>
      </c>
      <c r="AR11" s="87" t="n">
        <v>0.01</v>
      </c>
      <c r="AS11" s="87" t="n">
        <v>0.01</v>
      </c>
      <c r="AT11" s="87" t="n">
        <v>0.01</v>
      </c>
      <c r="AU11" s="87" t="n">
        <v>0.03</v>
      </c>
      <c r="AV11" s="87" t="n">
        <v>0</v>
      </c>
      <c r="AW11" s="87" t="n">
        <v>0</v>
      </c>
      <c r="AX11" s="87" t="n">
        <v>0.01</v>
      </c>
      <c r="AY11" s="87" t="n">
        <v>0</v>
      </c>
      <c r="AZ11" s="87" t="n">
        <v>0.01</v>
      </c>
      <c r="BA11" s="87" t="n">
        <v>0.01</v>
      </c>
      <c r="BB11" s="87" t="n">
        <v>0</v>
      </c>
      <c r="BC11" s="87" t="n">
        <v>0</v>
      </c>
      <c r="BD11" s="87" t="n">
        <v>0</v>
      </c>
      <c r="BE11" s="87" t="n">
        <v>0</v>
      </c>
      <c r="BF11" s="87" t="n">
        <v>0</v>
      </c>
      <c r="BG11" s="87" t="n">
        <v>0</v>
      </c>
      <c r="BH11" s="87" t="n">
        <v>0</v>
      </c>
      <c r="BI11" s="87" t="n">
        <v>0</v>
      </c>
      <c r="BJ11" s="87" t="n">
        <v>0</v>
      </c>
      <c r="BK11" s="87" t="n">
        <v>0</v>
      </c>
      <c r="BL11" s="87" t="n">
        <v>0</v>
      </c>
      <c r="BM11" s="87" t="n">
        <v>0</v>
      </c>
      <c r="BN11" s="87" t="n">
        <v>0</v>
      </c>
      <c r="BO11" s="87" t="n">
        <v>0</v>
      </c>
      <c r="BP11" s="87" t="n">
        <v>0</v>
      </c>
      <c r="BQ11" s="87" t="n">
        <v>0</v>
      </c>
      <c r="BR11" s="87" t="n">
        <v>0</v>
      </c>
      <c r="BS11" s="87" t="n">
        <v>0.01</v>
      </c>
      <c r="BT11" s="87" t="n">
        <v>0</v>
      </c>
      <c r="BU11" s="87" t="n">
        <v>0</v>
      </c>
      <c r="BV11" s="87" t="n">
        <v>0</v>
      </c>
      <c r="BW11" s="87" t="n">
        <v>0</v>
      </c>
      <c r="BX11" s="87" t="n">
        <v>0</v>
      </c>
      <c r="BY11" s="87" t="n">
        <v>0</v>
      </c>
      <c r="BZ11" s="87" t="n">
        <v>0</v>
      </c>
      <c r="CA11" s="87" t="n">
        <v>0</v>
      </c>
      <c r="CB11" s="87" t="n">
        <v>213.92</v>
      </c>
      <c r="CC11" s="88"/>
      <c r="CD11" s="88"/>
      <c r="CE11" s="87" t="n">
        <v>57.75</v>
      </c>
      <c r="CF11" s="87"/>
      <c r="CG11" s="87" t="n">
        <v>5.99</v>
      </c>
      <c r="CH11" s="87" t="n">
        <v>4.79</v>
      </c>
      <c r="CI11" s="87" t="n">
        <v>5.39</v>
      </c>
      <c r="CJ11" s="87" t="n">
        <v>545</v>
      </c>
      <c r="CK11" s="87" t="n">
        <v>210.4</v>
      </c>
      <c r="CL11" s="87" t="n">
        <v>377.7</v>
      </c>
      <c r="CM11" s="87" t="n">
        <v>50.08</v>
      </c>
      <c r="CN11" s="87" t="n">
        <v>30.08</v>
      </c>
      <c r="CO11" s="87" t="n">
        <v>40.08</v>
      </c>
      <c r="CP11" s="87" t="n">
        <v>10</v>
      </c>
      <c r="CQ11" s="87" t="n">
        <v>0</v>
      </c>
    </row>
    <row r="12" customFormat="false" ht="15.6" hidden="false" customHeight="false" outlineLevel="0" collapsed="false">
      <c r="A12" s="33" t="str">
        <f aca="false">"-"</f>
        <v>-</v>
      </c>
      <c r="B12" s="38" t="s">
        <v>109</v>
      </c>
      <c r="C12" s="35" t="str">
        <f aca="false">"25"</f>
        <v>25</v>
      </c>
      <c r="D12" s="131" t="n">
        <v>1.65</v>
      </c>
      <c r="E12" s="131" t="n">
        <v>0</v>
      </c>
      <c r="F12" s="131" t="n">
        <v>0.16</v>
      </c>
      <c r="G12" s="131" t="n">
        <v>0.2</v>
      </c>
      <c r="H12" s="131" t="n">
        <v>11.72</v>
      </c>
      <c r="I12" s="132" t="n">
        <v>55.97</v>
      </c>
      <c r="J12" s="85" t="n">
        <v>0.05</v>
      </c>
      <c r="K12" s="86" t="n">
        <v>0</v>
      </c>
      <c r="L12" s="86" t="n">
        <v>0</v>
      </c>
      <c r="M12" s="86" t="n">
        <v>0</v>
      </c>
      <c r="N12" s="86" t="n">
        <v>0.3</v>
      </c>
      <c r="O12" s="86" t="n">
        <v>8.05</v>
      </c>
      <c r="P12" s="86" t="n">
        <v>2.08</v>
      </c>
      <c r="Q12" s="86" t="n">
        <v>0</v>
      </c>
      <c r="R12" s="86" t="n">
        <v>0</v>
      </c>
      <c r="S12" s="86" t="n">
        <v>0.25</v>
      </c>
      <c r="T12" s="86" t="n">
        <v>0.63</v>
      </c>
      <c r="U12" s="86" t="n">
        <v>152.5</v>
      </c>
      <c r="V12" s="86" t="n">
        <v>61.25</v>
      </c>
      <c r="W12" s="86" t="n">
        <v>8.75</v>
      </c>
      <c r="X12" s="86" t="n">
        <v>11.75</v>
      </c>
      <c r="Y12" s="86" t="n">
        <v>39.5</v>
      </c>
      <c r="Z12" s="86" t="n">
        <v>0.98</v>
      </c>
      <c r="AA12" s="86" t="n">
        <v>0</v>
      </c>
      <c r="AB12" s="86" t="n">
        <v>1.25</v>
      </c>
      <c r="AC12" s="86" t="n">
        <v>0.25</v>
      </c>
      <c r="AD12" s="86" t="n">
        <v>0.35</v>
      </c>
      <c r="AE12" s="86" t="n">
        <v>0.05</v>
      </c>
      <c r="AF12" s="86" t="n">
        <v>0.02</v>
      </c>
      <c r="AG12" s="86" t="n">
        <v>0.18</v>
      </c>
      <c r="AH12" s="86" t="n">
        <v>0.5</v>
      </c>
      <c r="AI12" s="86" t="n">
        <v>0</v>
      </c>
      <c r="AJ12" s="87" t="n">
        <v>0</v>
      </c>
      <c r="AK12" s="87" t="n">
        <v>80.5</v>
      </c>
      <c r="AL12" s="87" t="n">
        <v>62</v>
      </c>
      <c r="AM12" s="87" t="n">
        <v>106.75</v>
      </c>
      <c r="AN12" s="87" t="n">
        <v>55.75</v>
      </c>
      <c r="AO12" s="87" t="n">
        <v>23.25</v>
      </c>
      <c r="AP12" s="87" t="n">
        <v>49.5</v>
      </c>
      <c r="AQ12" s="87" t="n">
        <v>20</v>
      </c>
      <c r="AR12" s="87" t="n">
        <v>92.75</v>
      </c>
      <c r="AS12" s="87" t="n">
        <v>74.25</v>
      </c>
      <c r="AT12" s="87" t="n">
        <v>72.75</v>
      </c>
      <c r="AU12" s="87" t="n">
        <v>116</v>
      </c>
      <c r="AV12" s="87" t="n">
        <v>31</v>
      </c>
      <c r="AW12" s="87" t="n">
        <v>77.5</v>
      </c>
      <c r="AX12" s="87" t="n">
        <v>389.75</v>
      </c>
      <c r="AY12" s="87" t="n">
        <v>0</v>
      </c>
      <c r="AZ12" s="87" t="n">
        <v>131.5</v>
      </c>
      <c r="BA12" s="87" t="n">
        <v>72.75</v>
      </c>
      <c r="BB12" s="87" t="n">
        <v>45</v>
      </c>
      <c r="BC12" s="87" t="n">
        <v>32.5</v>
      </c>
      <c r="BD12" s="87" t="n">
        <v>0</v>
      </c>
      <c r="BE12" s="87" t="n">
        <v>0</v>
      </c>
      <c r="BF12" s="87" t="n">
        <v>0</v>
      </c>
      <c r="BG12" s="87" t="n">
        <v>0</v>
      </c>
      <c r="BH12" s="87" t="n">
        <v>0</v>
      </c>
      <c r="BI12" s="87" t="n">
        <v>0</v>
      </c>
      <c r="BJ12" s="87" t="n">
        <v>0</v>
      </c>
      <c r="BK12" s="87" t="n">
        <v>0.04</v>
      </c>
      <c r="BL12" s="87" t="n">
        <v>0</v>
      </c>
      <c r="BM12" s="87" t="n">
        <v>0</v>
      </c>
      <c r="BN12" s="87" t="n">
        <v>0.01</v>
      </c>
      <c r="BO12" s="87" t="n">
        <v>0</v>
      </c>
      <c r="BP12" s="87" t="n">
        <v>0</v>
      </c>
      <c r="BQ12" s="87" t="n">
        <v>0</v>
      </c>
      <c r="BR12" s="87" t="n">
        <v>0</v>
      </c>
      <c r="BS12" s="87" t="n">
        <v>0.03</v>
      </c>
      <c r="BT12" s="87" t="n">
        <v>0</v>
      </c>
      <c r="BU12" s="87" t="n">
        <v>0</v>
      </c>
      <c r="BV12" s="87" t="n">
        <v>0.12</v>
      </c>
      <c r="BW12" s="87" t="n">
        <v>0.02</v>
      </c>
      <c r="BX12" s="87" t="n">
        <v>0</v>
      </c>
      <c r="BY12" s="87" t="n">
        <v>0</v>
      </c>
      <c r="BZ12" s="87" t="n">
        <v>0</v>
      </c>
      <c r="CA12" s="87" t="n">
        <v>0</v>
      </c>
      <c r="CB12" s="87" t="n">
        <v>11.75</v>
      </c>
      <c r="CC12" s="88"/>
      <c r="CD12" s="88"/>
      <c r="CE12" s="87" t="n">
        <v>0.21</v>
      </c>
      <c r="CF12" s="87"/>
      <c r="CG12" s="87" t="n">
        <v>2.5</v>
      </c>
      <c r="CH12" s="87" t="n">
        <v>2.5</v>
      </c>
      <c r="CI12" s="87" t="n">
        <v>2.5</v>
      </c>
      <c r="CJ12" s="87" t="n">
        <v>475</v>
      </c>
      <c r="CK12" s="87" t="n">
        <v>183</v>
      </c>
      <c r="CL12" s="87" t="n">
        <v>329</v>
      </c>
      <c r="CM12" s="87" t="n">
        <v>4.75</v>
      </c>
      <c r="CN12" s="87" t="n">
        <v>3.95</v>
      </c>
      <c r="CO12" s="87" t="n">
        <v>4.35</v>
      </c>
      <c r="CP12" s="87" t="n">
        <v>0</v>
      </c>
      <c r="CQ12" s="87" t="n">
        <v>0</v>
      </c>
    </row>
    <row r="13" customFormat="false" ht="15.6" hidden="false" customHeight="false" outlineLevel="0" collapsed="false">
      <c r="A13" s="33"/>
      <c r="B13" s="38" t="s">
        <v>130</v>
      </c>
      <c r="C13" s="35" t="n">
        <v>25</v>
      </c>
      <c r="D13" s="131" t="n">
        <v>2.25</v>
      </c>
      <c r="E13" s="131" t="n">
        <v>0</v>
      </c>
      <c r="F13" s="131" t="n">
        <v>0.75</v>
      </c>
      <c r="G13" s="131" t="n">
        <v>0</v>
      </c>
      <c r="H13" s="131" t="n">
        <v>13.45</v>
      </c>
      <c r="I13" s="132" t="n">
        <v>66.9</v>
      </c>
      <c r="J13" s="85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8"/>
      <c r="CD13" s="88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</row>
    <row r="14" customFormat="false" ht="15.6" hidden="false" customHeight="false" outlineLevel="0" collapsed="false">
      <c r="A14" s="33" t="str">
        <f aca="false">"-"</f>
        <v>-</v>
      </c>
      <c r="B14" s="38" t="s">
        <v>181</v>
      </c>
      <c r="C14" s="35" t="str">
        <f aca="false">"100"</f>
        <v>100</v>
      </c>
      <c r="D14" s="131" t="n">
        <v>0.4</v>
      </c>
      <c r="E14" s="131" t="n">
        <v>0</v>
      </c>
      <c r="F14" s="131" t="n">
        <v>0.4</v>
      </c>
      <c r="G14" s="131" t="n">
        <v>0.4</v>
      </c>
      <c r="H14" s="131" t="n">
        <v>11.6</v>
      </c>
      <c r="I14" s="131" t="n">
        <v>48.68</v>
      </c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8"/>
      <c r="CD14" s="88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</row>
    <row r="15" customFormat="false" ht="14.4" hidden="false" customHeight="false" outlineLevel="0" collapsed="false">
      <c r="A15" s="47"/>
      <c r="B15" s="48" t="s">
        <v>111</v>
      </c>
      <c r="C15" s="49"/>
      <c r="D15" s="133" t="n">
        <f aca="false">SUM(D9:D14)</f>
        <v>21.39</v>
      </c>
      <c r="E15" s="133" t="n">
        <f aca="false">SUM(E9:E14)</f>
        <v>11.98</v>
      </c>
      <c r="F15" s="133" t="n">
        <f aca="false">SUM(F9:F14)</f>
        <v>21.63</v>
      </c>
      <c r="G15" s="133" t="n">
        <f aca="false">SUM(G9:G14)</f>
        <v>2.39</v>
      </c>
      <c r="H15" s="133" t="n">
        <f aca="false">SUM(H9:H14)</f>
        <v>80.35</v>
      </c>
      <c r="I15" s="64" t="n">
        <f aca="false">SUM(I9:I14)</f>
        <v>609.76521</v>
      </c>
      <c r="J15" s="59" t="n">
        <f aca="false">SUM(J9:J12)</f>
        <v>11.28</v>
      </c>
      <c r="K15" s="60" t="n">
        <f aca="false">SUM(K9:K12)</f>
        <v>1.79</v>
      </c>
      <c r="L15" s="60" t="n">
        <f aca="false">SUM(L9:L12)</f>
        <v>0</v>
      </c>
      <c r="M15" s="60" t="n">
        <f aca="false">SUM(M9:M12)</f>
        <v>0</v>
      </c>
      <c r="N15" s="60" t="n">
        <f aca="false">SUM(N9:N12)</f>
        <v>22.63</v>
      </c>
      <c r="O15" s="60" t="n">
        <f aca="false">SUM(O9:O12)</f>
        <v>17.95</v>
      </c>
      <c r="P15" s="60" t="n">
        <f aca="false">SUM(P9:P12)</f>
        <v>13.42</v>
      </c>
      <c r="Q15" s="60" t="n">
        <f aca="false">SUM(Q9:Q12)</f>
        <v>0</v>
      </c>
      <c r="R15" s="60" t="n">
        <f aca="false">SUM(R9:R12)</f>
        <v>0</v>
      </c>
      <c r="S15" s="60" t="n">
        <f aca="false">SUM(S9:S12)</f>
        <v>0.48</v>
      </c>
      <c r="T15" s="60" t="n">
        <f aca="false">SUM(T9:T12)</f>
        <v>4.61</v>
      </c>
      <c r="U15" s="60" t="n">
        <f aca="false">SUM(U9:U12)</f>
        <v>641.89</v>
      </c>
      <c r="V15" s="60" t="n">
        <f aca="false">SUM(V9:V12)</f>
        <v>743.3</v>
      </c>
      <c r="W15" s="60" t="n">
        <f aca="false">SUM(W9:W12)</f>
        <v>65.53</v>
      </c>
      <c r="X15" s="60" t="n">
        <f aca="false">SUM(X9:X12)</f>
        <v>148.73</v>
      </c>
      <c r="Y15" s="60" t="n">
        <f aca="false">SUM(Y9:Y12)</f>
        <v>378.23</v>
      </c>
      <c r="Z15" s="60" t="n">
        <f aca="false">SUM(Z9:Z12)</f>
        <v>4.85</v>
      </c>
      <c r="AA15" s="60" t="n">
        <f aca="false">SUM(AA9:AA12)</f>
        <v>21.24</v>
      </c>
      <c r="AB15" s="60" t="n">
        <f aca="false">SUM(AB9:AB12)</f>
        <v>365.99</v>
      </c>
      <c r="AC15" s="60" t="n">
        <f aca="false">SUM(AC9:AC12)</f>
        <v>103.56</v>
      </c>
      <c r="AD15" s="60" t="n">
        <f aca="false">SUM(AD9:AD12)</f>
        <v>2.86</v>
      </c>
      <c r="AE15" s="60" t="n">
        <f aca="false">SUM(AE9:AE12)</f>
        <v>0.62</v>
      </c>
      <c r="AF15" s="60" t="n">
        <f aca="false">SUM(AF9:AF12)</f>
        <v>0.16</v>
      </c>
      <c r="AG15" s="60" t="n">
        <f aca="false">SUM(AG9:AG12)</f>
        <v>2.87</v>
      </c>
      <c r="AH15" s="60" t="n">
        <f aca="false">SUM(AH9:AH12)</f>
        <v>6.94</v>
      </c>
      <c r="AI15" s="60" t="n">
        <f aca="false">SUM(AI9:AI12)</f>
        <v>0.38</v>
      </c>
      <c r="AJ15" s="60" t="n">
        <f aca="false">SUM(AJ9:AJ12)</f>
        <v>0</v>
      </c>
      <c r="AK15" s="60" t="n">
        <f aca="false">SUM(AK9:AK12)</f>
        <v>853.83</v>
      </c>
      <c r="AL15" s="60" t="n">
        <f aca="false">SUM(AL9:AL12)</f>
        <v>682.78</v>
      </c>
      <c r="AM15" s="60" t="n">
        <f aca="false">SUM(AM9:AM12)</f>
        <v>1157.19</v>
      </c>
      <c r="AN15" s="60" t="n">
        <f aca="false">SUM(AN9:AN12)</f>
        <v>1131.78</v>
      </c>
      <c r="AO15" s="60" t="n">
        <f aca="false">SUM(AO9:AO12)</f>
        <v>332.31</v>
      </c>
      <c r="AP15" s="60" t="n">
        <f aca="false">SUM(AP9:AP12)</f>
        <v>657.16</v>
      </c>
      <c r="AQ15" s="60" t="n">
        <f aca="false">SUM(AQ9:AQ12)</f>
        <v>191.97</v>
      </c>
      <c r="AR15" s="60" t="n">
        <f aca="false">SUM(AR9:AR12)</f>
        <v>667.75</v>
      </c>
      <c r="AS15" s="60" t="n">
        <f aca="false">SUM(AS9:AS12)</f>
        <v>762.49</v>
      </c>
      <c r="AT15" s="60" t="n">
        <f aca="false">SUM(AT9:AT12)</f>
        <v>825.07</v>
      </c>
      <c r="AU15" s="60" t="n">
        <f aca="false">SUM(AU9:AU12)</f>
        <v>1249.31</v>
      </c>
      <c r="AV15" s="60" t="n">
        <f aca="false">SUM(AV9:AV12)</f>
        <v>530.06</v>
      </c>
      <c r="AW15" s="60" t="n">
        <f aca="false">SUM(AW9:AW12)</f>
        <v>720.97</v>
      </c>
      <c r="AX15" s="60" t="n">
        <f aca="false">SUM(AX9:AX12)</f>
        <v>2461.16</v>
      </c>
      <c r="AY15" s="60" t="n">
        <f aca="false">SUM(AY9:AY12)</f>
        <v>140.6</v>
      </c>
      <c r="AZ15" s="60" t="n">
        <f aca="false">SUM(AZ9:AZ12)</f>
        <v>639.19</v>
      </c>
      <c r="BA15" s="60" t="n">
        <f aca="false">SUM(BA9:BA12)</f>
        <v>605.66</v>
      </c>
      <c r="BB15" s="60" t="n">
        <f aca="false">SUM(BB9:BB12)</f>
        <v>477.87</v>
      </c>
      <c r="BC15" s="60" t="n">
        <f aca="false">SUM(BC9:BC12)</f>
        <v>211.35</v>
      </c>
      <c r="BD15" s="60" t="n">
        <f aca="false">SUM(BD9:BD12)</f>
        <v>0.2</v>
      </c>
      <c r="BE15" s="60" t="n">
        <f aca="false">SUM(BE9:BE12)</f>
        <v>0.04</v>
      </c>
      <c r="BF15" s="60" t="n">
        <f aca="false">SUM(BF9:BF12)</f>
        <v>0.04</v>
      </c>
      <c r="BG15" s="60" t="n">
        <f aca="false">SUM(BG9:BG12)</f>
        <v>0.1</v>
      </c>
      <c r="BH15" s="60" t="n">
        <f aca="false">SUM(BH9:BH12)</f>
        <v>0.13</v>
      </c>
      <c r="BI15" s="60" t="n">
        <f aca="false">SUM(BI9:BI12)</f>
        <v>0.41</v>
      </c>
      <c r="BJ15" s="60" t="n">
        <f aca="false">SUM(BJ9:BJ12)</f>
        <v>0</v>
      </c>
      <c r="BK15" s="60" t="n">
        <f aca="false">SUM(BK9:BK12)</f>
        <v>1.44</v>
      </c>
      <c r="BL15" s="60" t="n">
        <f aca="false">SUM(BL9:BL12)</f>
        <v>0</v>
      </c>
      <c r="BM15" s="60" t="n">
        <f aca="false">SUM(BM9:BM12)</f>
        <v>0.46</v>
      </c>
      <c r="BN15" s="60" t="n">
        <f aca="false">SUM(BN9:BN12)</f>
        <v>0.01</v>
      </c>
      <c r="BO15" s="60" t="n">
        <f aca="false">SUM(BO9:BO12)</f>
        <v>0.01</v>
      </c>
      <c r="BP15" s="60" t="n">
        <f aca="false">SUM(BP9:BP12)</f>
        <v>0</v>
      </c>
      <c r="BQ15" s="60" t="n">
        <f aca="false">SUM(BQ9:BQ12)</f>
        <v>0.04</v>
      </c>
      <c r="BR15" s="60" t="n">
        <f aca="false">SUM(BR9:BR12)</f>
        <v>0.15</v>
      </c>
      <c r="BS15" s="60" t="n">
        <f aca="false">SUM(BS9:BS12)</f>
        <v>1.6</v>
      </c>
      <c r="BT15" s="60" t="n">
        <f aca="false">SUM(BT9:BT12)</f>
        <v>0</v>
      </c>
      <c r="BU15" s="60" t="n">
        <f aca="false">SUM(BU9:BU12)</f>
        <v>0</v>
      </c>
      <c r="BV15" s="60" t="n">
        <f aca="false">SUM(BV9:BV12)</f>
        <v>1.08</v>
      </c>
      <c r="BW15" s="60" t="n">
        <f aca="false">SUM(BW9:BW12)</f>
        <v>0.02</v>
      </c>
      <c r="BX15" s="60" t="n">
        <f aca="false">SUM(BX9:BX12)</f>
        <v>0</v>
      </c>
      <c r="BY15" s="60" t="n">
        <f aca="false">SUM(BY9:BY12)</f>
        <v>0</v>
      </c>
      <c r="BZ15" s="60" t="n">
        <f aca="false">SUM(BZ9:BZ12)</f>
        <v>0</v>
      </c>
      <c r="CA15" s="60" t="n">
        <f aca="false">SUM(CA9:CA12)</f>
        <v>0</v>
      </c>
      <c r="CB15" s="60" t="n">
        <f aca="false">SUM(CB9:CB12)</f>
        <v>466.97</v>
      </c>
      <c r="CC15" s="60" t="n">
        <f aca="false">SUM(CC9:CC12)</f>
        <v>0</v>
      </c>
      <c r="CD15" s="60" t="n">
        <f aca="false">SUM(CD9:CD12)</f>
        <v>0</v>
      </c>
      <c r="CE15" s="60" t="n">
        <f aca="false">SUM(CE9:CE12)</f>
        <v>82.24</v>
      </c>
      <c r="CF15" s="60" t="n">
        <f aca="false">SUM(CF9:CF12)</f>
        <v>0</v>
      </c>
      <c r="CG15" s="60" t="n">
        <f aca="false">SUM(CG9:CG12)</f>
        <v>54.4</v>
      </c>
      <c r="CH15" s="60" t="n">
        <f aca="false">SUM(CH9:CH12)</f>
        <v>29.81</v>
      </c>
      <c r="CI15" s="60" t="n">
        <f aca="false">SUM(CI9:CI12)</f>
        <v>42.1</v>
      </c>
      <c r="CJ15" s="60" t="n">
        <f aca="false">SUM(CJ9:CJ12)</f>
        <v>3919.45</v>
      </c>
      <c r="CK15" s="60" t="n">
        <f aca="false">SUM(CK9:CK12)</f>
        <v>2100.52</v>
      </c>
      <c r="CL15" s="60" t="n">
        <f aca="false">SUM(CL9:CL12)</f>
        <v>3009.48</v>
      </c>
      <c r="CM15" s="60" t="n">
        <f aca="false">SUM(CM9:CM12)</f>
        <v>75.58</v>
      </c>
      <c r="CN15" s="60" t="n">
        <f aca="false">SUM(CN9:CN12)</f>
        <v>48.4</v>
      </c>
      <c r="CO15" s="60" t="n">
        <f aca="false">SUM(CO9:CO12)</f>
        <v>62.21</v>
      </c>
      <c r="CP15" s="60" t="n">
        <f aca="false">SUM(CP9:CP12)</f>
        <v>10</v>
      </c>
      <c r="CQ15" s="60" t="n">
        <f aca="false">SUM(CQ9:CQ12)</f>
        <v>1.1</v>
      </c>
    </row>
    <row r="16" customFormat="false" ht="13.8" hidden="true" customHeight="true" outlineLevel="0" collapsed="false">
      <c r="A16" s="28"/>
      <c r="B16" s="53" t="s">
        <v>244</v>
      </c>
      <c r="C16" s="30"/>
      <c r="D16" s="45" t="n">
        <v>22.5</v>
      </c>
      <c r="E16" s="45" t="n">
        <v>0</v>
      </c>
      <c r="F16" s="45" t="n">
        <v>23</v>
      </c>
      <c r="G16" s="45" t="n">
        <v>0</v>
      </c>
      <c r="H16" s="45" t="n">
        <v>95.75</v>
      </c>
      <c r="I16" s="130" t="n">
        <v>680</v>
      </c>
      <c r="V16" s="69" t="n">
        <v>0</v>
      </c>
      <c r="W16" s="69" t="n">
        <v>0</v>
      </c>
      <c r="X16" s="69" t="n">
        <v>0</v>
      </c>
      <c r="Y16" s="69" t="n">
        <v>0</v>
      </c>
      <c r="Z16" s="69" t="n">
        <v>0</v>
      </c>
      <c r="AA16" s="69" t="n">
        <v>0</v>
      </c>
      <c r="AB16" s="69" t="n">
        <v>0</v>
      </c>
      <c r="AC16" s="69" t="n">
        <v>315</v>
      </c>
      <c r="AD16" s="69" t="n">
        <v>0</v>
      </c>
      <c r="AE16" s="69" t="n">
        <v>0.49</v>
      </c>
      <c r="AF16" s="69" t="n">
        <v>0.56</v>
      </c>
      <c r="AI16" s="69" t="n">
        <v>24.5</v>
      </c>
      <c r="CI16" s="70" t="n">
        <v>0</v>
      </c>
      <c r="CL16" s="70" t="n">
        <v>0</v>
      </c>
      <c r="CO16" s="70" t="n">
        <v>0</v>
      </c>
    </row>
    <row r="17" customFormat="false" ht="12.6" hidden="true" customHeight="true" outlineLevel="0" collapsed="false">
      <c r="A17" s="28"/>
      <c r="B17" s="53" t="s">
        <v>113</v>
      </c>
      <c r="C17" s="30"/>
      <c r="D17" s="45" t="n">
        <f aca="false">D15-D16</f>
        <v>-1.11</v>
      </c>
      <c r="E17" s="45" t="n">
        <f aca="false">E15-E16</f>
        <v>11.98</v>
      </c>
      <c r="F17" s="45" t="n">
        <f aca="false">F15-F16</f>
        <v>-1.37</v>
      </c>
      <c r="G17" s="45" t="n">
        <f aca="false">G15-G16</f>
        <v>2.39</v>
      </c>
      <c r="H17" s="45" t="n">
        <f aca="false">H15-H16</f>
        <v>-15.4</v>
      </c>
      <c r="I17" s="130" t="n">
        <f aca="false">I15-I16</f>
        <v>-70.23479</v>
      </c>
      <c r="V17" s="69" t="n">
        <f aca="false">V15-V16</f>
        <v>743.3</v>
      </c>
      <c r="W17" s="69" t="n">
        <f aca="false">W15-W16</f>
        <v>65.53</v>
      </c>
      <c r="X17" s="69" t="n">
        <f aca="false">X15-X16</f>
        <v>148.73</v>
      </c>
      <c r="Y17" s="69" t="n">
        <f aca="false">Y15-Y16</f>
        <v>378.23</v>
      </c>
      <c r="Z17" s="69" t="n">
        <f aca="false">Z15-Z16</f>
        <v>4.85</v>
      </c>
      <c r="AA17" s="69" t="n">
        <f aca="false">AA15-AA16</f>
        <v>21.24</v>
      </c>
      <c r="AB17" s="69" t="n">
        <f aca="false">AB15-AB16</f>
        <v>365.99</v>
      </c>
      <c r="AC17" s="69" t="n">
        <f aca="false">AC15-AC16</f>
        <v>-211.44</v>
      </c>
      <c r="AD17" s="69" t="n">
        <f aca="false">AD15-AD16</f>
        <v>2.86</v>
      </c>
      <c r="AE17" s="69" t="n">
        <f aca="false">AE15-AE16</f>
        <v>0.13</v>
      </c>
      <c r="AF17" s="69" t="n">
        <f aca="false">AF15-AF16</f>
        <v>-0.4</v>
      </c>
      <c r="AI17" s="69" t="n">
        <f aca="false">AI15-AI16</f>
        <v>-24.12</v>
      </c>
      <c r="CI17" s="70" t="n">
        <f aca="false">CI15-CI16</f>
        <v>42.1</v>
      </c>
      <c r="CL17" s="70" t="n">
        <f aca="false">CL15-CL16</f>
        <v>3009.48</v>
      </c>
      <c r="CO17" s="70" t="n">
        <f aca="false">CO15-CO16</f>
        <v>62.21</v>
      </c>
    </row>
    <row r="18" customFormat="false" ht="12.6" hidden="true" customHeight="true" outlineLevel="0" collapsed="false">
      <c r="A18" s="28"/>
      <c r="B18" s="53" t="s">
        <v>114</v>
      </c>
      <c r="C18" s="30"/>
      <c r="D18" s="45" t="n">
        <v>17</v>
      </c>
      <c r="E18" s="45"/>
      <c r="F18" s="45" t="n">
        <v>34</v>
      </c>
      <c r="G18" s="45"/>
      <c r="H18" s="45" t="n">
        <v>48</v>
      </c>
      <c r="I18" s="130"/>
    </row>
    <row r="19" customFormat="false" ht="4.8" hidden="false" customHeight="true" outlineLevel="0" collapsed="false">
      <c r="A19" s="28"/>
      <c r="B19" s="53"/>
      <c r="C19" s="30"/>
      <c r="D19" s="45"/>
      <c r="E19" s="45"/>
      <c r="F19" s="45"/>
      <c r="G19" s="45"/>
      <c r="H19" s="45"/>
      <c r="I19" s="130"/>
    </row>
    <row r="20" customFormat="false" ht="13.2" hidden="false" customHeight="true" outlineLevel="0" collapsed="false">
      <c r="A20" s="28"/>
      <c r="B20" s="29" t="s">
        <v>245</v>
      </c>
      <c r="C20" s="119" t="s">
        <v>116</v>
      </c>
      <c r="D20" s="120" t="s">
        <v>117</v>
      </c>
      <c r="E20" s="120"/>
      <c r="F20" s="120" t="s">
        <v>118</v>
      </c>
      <c r="G20" s="120"/>
      <c r="H20" s="121" t="s">
        <v>119</v>
      </c>
      <c r="I20" s="121" t="s">
        <v>120</v>
      </c>
    </row>
    <row r="21" s="125" customFormat="true" ht="15.6" hidden="false" customHeight="false" outlineLevel="0" collapsed="false">
      <c r="A21" s="33"/>
      <c r="B21" s="34" t="s">
        <v>100</v>
      </c>
      <c r="C21" s="56"/>
      <c r="D21" s="57"/>
      <c r="E21" s="57"/>
      <c r="F21" s="57"/>
      <c r="G21" s="57"/>
      <c r="H21" s="58"/>
      <c r="I21" s="58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4"/>
      <c r="CD21" s="124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</row>
    <row r="22" customFormat="false" ht="15.6" hidden="false" customHeight="false" outlineLevel="0" collapsed="false">
      <c r="A22" s="33" t="str">
        <f aca="false">" 245/1"</f>
        <v> 245/1</v>
      </c>
      <c r="B22" s="38" t="s">
        <v>122</v>
      </c>
      <c r="C22" s="35" t="n">
        <v>30</v>
      </c>
      <c r="D22" s="131" t="n">
        <v>0.23</v>
      </c>
      <c r="E22" s="131" t="n">
        <v>0</v>
      </c>
      <c r="F22" s="131" t="n">
        <v>0.25</v>
      </c>
      <c r="G22" s="131" t="n">
        <v>0.28</v>
      </c>
      <c r="H22" s="131" t="n">
        <v>0.98</v>
      </c>
      <c r="I22" s="132" t="n">
        <v>6.45713175</v>
      </c>
      <c r="J22" s="85" t="n">
        <v>0.03</v>
      </c>
      <c r="K22" s="86" t="n">
        <v>0.16</v>
      </c>
      <c r="L22" s="86" t="n">
        <v>0</v>
      </c>
      <c r="M22" s="86" t="n">
        <v>0</v>
      </c>
      <c r="N22" s="86" t="n">
        <v>0.67</v>
      </c>
      <c r="O22" s="86" t="n">
        <v>0.03</v>
      </c>
      <c r="P22" s="86" t="n">
        <v>0.28</v>
      </c>
      <c r="Q22" s="86" t="n">
        <v>0</v>
      </c>
      <c r="R22" s="86" t="n">
        <v>0</v>
      </c>
      <c r="S22" s="86" t="n">
        <v>0.03</v>
      </c>
      <c r="T22" s="86" t="n">
        <v>0.31</v>
      </c>
      <c r="U22" s="86" t="n">
        <v>60.57</v>
      </c>
      <c r="V22" s="86" t="n">
        <v>37.97</v>
      </c>
      <c r="W22" s="86" t="n">
        <v>7.05</v>
      </c>
      <c r="X22" s="86" t="n">
        <v>3.83</v>
      </c>
      <c r="Y22" s="86" t="n">
        <v>11.27</v>
      </c>
      <c r="Z22" s="86" t="n">
        <v>0.16</v>
      </c>
      <c r="AA22" s="86" t="n">
        <v>0</v>
      </c>
      <c r="AB22" s="86" t="n">
        <v>23.4</v>
      </c>
      <c r="AC22" s="86" t="n">
        <v>4.88</v>
      </c>
      <c r="AD22" s="86" t="n">
        <v>0.14</v>
      </c>
      <c r="AE22" s="86" t="n">
        <v>0.01</v>
      </c>
      <c r="AF22" s="86" t="n">
        <v>0.01</v>
      </c>
      <c r="AG22" s="86" t="n">
        <v>0.05</v>
      </c>
      <c r="AH22" s="86" t="n">
        <v>0.09</v>
      </c>
      <c r="AI22" s="86" t="n">
        <v>1.3</v>
      </c>
      <c r="AJ22" s="87" t="n">
        <v>0</v>
      </c>
      <c r="AK22" s="87" t="n">
        <v>7.62</v>
      </c>
      <c r="AL22" s="87" t="n">
        <v>5.92</v>
      </c>
      <c r="AM22" s="87" t="n">
        <v>8.46</v>
      </c>
      <c r="AN22" s="87" t="n">
        <v>7.33</v>
      </c>
      <c r="AO22" s="87" t="n">
        <v>1.69</v>
      </c>
      <c r="AP22" s="87" t="n">
        <v>5.92</v>
      </c>
      <c r="AQ22" s="87" t="n">
        <v>1.41</v>
      </c>
      <c r="AR22" s="87" t="n">
        <v>4.8</v>
      </c>
      <c r="AS22" s="87" t="n">
        <v>7.33</v>
      </c>
      <c r="AT22" s="87" t="n">
        <v>12.69</v>
      </c>
      <c r="AU22" s="87" t="n">
        <v>14.95</v>
      </c>
      <c r="AV22" s="87" t="n">
        <v>2.82</v>
      </c>
      <c r="AW22" s="87" t="n">
        <v>7.9</v>
      </c>
      <c r="AX22" s="87" t="n">
        <v>39.49</v>
      </c>
      <c r="AY22" s="87" t="n">
        <v>0</v>
      </c>
      <c r="AZ22" s="87" t="n">
        <v>4.8</v>
      </c>
      <c r="BA22" s="87" t="n">
        <v>7.62</v>
      </c>
      <c r="BB22" s="87" t="n">
        <v>5.92</v>
      </c>
      <c r="BC22" s="87" t="n">
        <v>1.97</v>
      </c>
      <c r="BD22" s="87" t="n">
        <v>0</v>
      </c>
      <c r="BE22" s="87" t="n">
        <v>0</v>
      </c>
      <c r="BF22" s="87" t="n">
        <v>0</v>
      </c>
      <c r="BG22" s="87" t="n">
        <v>0</v>
      </c>
      <c r="BH22" s="87" t="n">
        <v>0</v>
      </c>
      <c r="BI22" s="87" t="n">
        <v>0</v>
      </c>
      <c r="BJ22" s="87" t="n">
        <v>0</v>
      </c>
      <c r="BK22" s="87" t="n">
        <v>0.01</v>
      </c>
      <c r="BL22" s="87" t="n">
        <v>0</v>
      </c>
      <c r="BM22" s="87" t="n">
        <v>0.01</v>
      </c>
      <c r="BN22" s="87" t="n">
        <v>0</v>
      </c>
      <c r="BO22" s="87" t="n">
        <v>0</v>
      </c>
      <c r="BP22" s="87" t="n">
        <v>0</v>
      </c>
      <c r="BQ22" s="87" t="n">
        <v>0</v>
      </c>
      <c r="BR22" s="87" t="n">
        <v>0</v>
      </c>
      <c r="BS22" s="87" t="n">
        <v>0.07</v>
      </c>
      <c r="BT22" s="87" t="n">
        <v>0</v>
      </c>
      <c r="BU22" s="87" t="n">
        <v>0</v>
      </c>
      <c r="BV22" s="87" t="n">
        <v>0.15</v>
      </c>
      <c r="BW22" s="87" t="n">
        <v>0</v>
      </c>
      <c r="BX22" s="87" t="n">
        <v>0</v>
      </c>
      <c r="BY22" s="87" t="n">
        <v>0</v>
      </c>
      <c r="BZ22" s="87" t="n">
        <v>0</v>
      </c>
      <c r="CA22" s="87" t="n">
        <v>0</v>
      </c>
      <c r="CB22" s="87" t="n">
        <v>28.71</v>
      </c>
      <c r="CC22" s="88"/>
      <c r="CD22" s="88"/>
      <c r="CE22" s="87" t="n">
        <v>3.9</v>
      </c>
      <c r="CF22" s="87"/>
      <c r="CG22" s="87" t="n">
        <v>6.92</v>
      </c>
      <c r="CH22" s="87" t="n">
        <v>3.92</v>
      </c>
      <c r="CI22" s="87" t="n">
        <v>5.42</v>
      </c>
      <c r="CJ22" s="87" t="n">
        <v>255.5</v>
      </c>
      <c r="CK22" s="87" t="n">
        <v>60.5</v>
      </c>
      <c r="CL22" s="87" t="n">
        <v>158</v>
      </c>
      <c r="CM22" s="87" t="n">
        <v>0.09</v>
      </c>
      <c r="CN22" s="87" t="n">
        <v>0.08</v>
      </c>
      <c r="CO22" s="87" t="n">
        <v>0.08</v>
      </c>
      <c r="CP22" s="87" t="n">
        <v>0</v>
      </c>
      <c r="CQ22" s="87" t="n">
        <v>0.15</v>
      </c>
    </row>
    <row r="23" customFormat="false" ht="14.4" hidden="false" customHeight="true" outlineLevel="0" collapsed="false">
      <c r="A23" s="33" t="s">
        <v>186</v>
      </c>
      <c r="B23" s="38" t="s">
        <v>187</v>
      </c>
      <c r="C23" s="35" t="n">
        <v>120</v>
      </c>
      <c r="D23" s="131" t="n">
        <v>14.46</v>
      </c>
      <c r="E23" s="131" t="n">
        <v>11.57</v>
      </c>
      <c r="F23" s="131" t="n">
        <v>15.47</v>
      </c>
      <c r="G23" s="131" t="n">
        <v>0.96</v>
      </c>
      <c r="H23" s="131" t="n">
        <v>14.69</v>
      </c>
      <c r="I23" s="132" t="n">
        <v>260.8</v>
      </c>
      <c r="J23" s="85" t="n">
        <v>1.82</v>
      </c>
      <c r="K23" s="86" t="n">
        <v>0.65</v>
      </c>
      <c r="L23" s="86" t="n">
        <v>0</v>
      </c>
      <c r="M23" s="86" t="n">
        <v>0</v>
      </c>
      <c r="N23" s="86" t="n">
        <v>2.35</v>
      </c>
      <c r="O23" s="86" t="n">
        <v>3.23</v>
      </c>
      <c r="P23" s="86" t="n">
        <v>0.17</v>
      </c>
      <c r="Q23" s="86" t="n">
        <v>0</v>
      </c>
      <c r="R23" s="86" t="n">
        <v>0</v>
      </c>
      <c r="S23" s="86" t="n">
        <v>0.05</v>
      </c>
      <c r="T23" s="86" t="n">
        <v>1.62</v>
      </c>
      <c r="U23" s="86" t="n">
        <v>57.35</v>
      </c>
      <c r="V23" s="86" t="n">
        <v>101.48</v>
      </c>
      <c r="W23" s="86" t="n">
        <v>44.88</v>
      </c>
      <c r="X23" s="86" t="n">
        <v>8.2</v>
      </c>
      <c r="Y23" s="86" t="n">
        <v>72.3</v>
      </c>
      <c r="Z23" s="86" t="n">
        <v>0.3</v>
      </c>
      <c r="AA23" s="86" t="n">
        <v>15.57</v>
      </c>
      <c r="AB23" s="86" t="n">
        <v>4.5</v>
      </c>
      <c r="AC23" s="86" t="n">
        <v>29.6</v>
      </c>
      <c r="AD23" s="86" t="n">
        <v>1.45</v>
      </c>
      <c r="AE23" s="86" t="n">
        <v>0.06</v>
      </c>
      <c r="AF23" s="86" t="n">
        <v>0.09</v>
      </c>
      <c r="AG23" s="86" t="n">
        <v>1.63</v>
      </c>
      <c r="AH23" s="86" t="n">
        <v>5.57</v>
      </c>
      <c r="AI23" s="86" t="n">
        <v>0.03</v>
      </c>
      <c r="AJ23" s="87" t="n">
        <v>0</v>
      </c>
      <c r="AK23" s="87" t="n">
        <v>709.86</v>
      </c>
      <c r="AL23" s="87" t="n">
        <v>560.53</v>
      </c>
      <c r="AM23" s="87" t="n">
        <v>1017.03</v>
      </c>
      <c r="AN23" s="87" t="n">
        <v>1121.36</v>
      </c>
      <c r="AO23" s="87" t="n">
        <v>313.08</v>
      </c>
      <c r="AP23" s="87" t="n">
        <v>638.53</v>
      </c>
      <c r="AQ23" s="87" t="n">
        <v>131.35</v>
      </c>
      <c r="AR23" s="87" t="n">
        <v>86.44</v>
      </c>
      <c r="AS23" s="87" t="n">
        <v>14.55</v>
      </c>
      <c r="AT23" s="87" t="n">
        <v>17.64</v>
      </c>
      <c r="AU23" s="87" t="n">
        <v>14.99</v>
      </c>
      <c r="AV23" s="87" t="n">
        <v>449.25</v>
      </c>
      <c r="AW23" s="87" t="n">
        <v>15.44</v>
      </c>
      <c r="AX23" s="87" t="n">
        <v>135.83</v>
      </c>
      <c r="AY23" s="87" t="n">
        <v>0</v>
      </c>
      <c r="AZ23" s="87" t="n">
        <v>42.78</v>
      </c>
      <c r="BA23" s="87" t="n">
        <v>22.05</v>
      </c>
      <c r="BB23" s="87" t="n">
        <v>92.47</v>
      </c>
      <c r="BC23" s="87" t="n">
        <v>20.39</v>
      </c>
      <c r="BD23" s="87" t="n">
        <v>0</v>
      </c>
      <c r="BE23" s="87" t="n">
        <v>0</v>
      </c>
      <c r="BF23" s="87" t="n">
        <v>0</v>
      </c>
      <c r="BG23" s="87" t="n">
        <v>0</v>
      </c>
      <c r="BH23" s="87" t="n">
        <v>0</v>
      </c>
      <c r="BI23" s="87" t="n">
        <v>0</v>
      </c>
      <c r="BJ23" s="87" t="n">
        <v>0</v>
      </c>
      <c r="BK23" s="87" t="n">
        <v>0.06</v>
      </c>
      <c r="BL23" s="87" t="n">
        <v>0</v>
      </c>
      <c r="BM23" s="87" t="n">
        <v>0.04</v>
      </c>
      <c r="BN23" s="87" t="n">
        <v>0</v>
      </c>
      <c r="BO23" s="87" t="n">
        <v>0.01</v>
      </c>
      <c r="BP23" s="87" t="n">
        <v>0</v>
      </c>
      <c r="BQ23" s="87" t="n">
        <v>0</v>
      </c>
      <c r="BR23" s="87" t="n">
        <v>0</v>
      </c>
      <c r="BS23" s="87" t="n">
        <v>0.22</v>
      </c>
      <c r="BT23" s="87" t="n">
        <v>0</v>
      </c>
      <c r="BU23" s="87" t="n">
        <v>0</v>
      </c>
      <c r="BV23" s="87" t="n">
        <v>0.55</v>
      </c>
      <c r="BW23" s="87" t="n">
        <v>0</v>
      </c>
      <c r="BX23" s="87" t="n">
        <v>0</v>
      </c>
      <c r="BY23" s="87" t="n">
        <v>0</v>
      </c>
      <c r="BZ23" s="87" t="n">
        <v>0</v>
      </c>
      <c r="CA23" s="87" t="n">
        <v>0</v>
      </c>
      <c r="CB23" s="87" t="n">
        <v>89.42</v>
      </c>
      <c r="CC23" s="88"/>
      <c r="CD23" s="88"/>
      <c r="CE23" s="87" t="n">
        <v>16.32</v>
      </c>
      <c r="CF23" s="87"/>
      <c r="CG23" s="87" t="n">
        <v>117.62</v>
      </c>
      <c r="CH23" s="87" t="n">
        <v>23.49</v>
      </c>
      <c r="CI23" s="87" t="n">
        <v>70.55</v>
      </c>
      <c r="CJ23" s="87" t="n">
        <v>1228.17</v>
      </c>
      <c r="CK23" s="87" t="n">
        <v>421.49</v>
      </c>
      <c r="CL23" s="87" t="n">
        <v>824.83</v>
      </c>
      <c r="CM23" s="87" t="n">
        <v>20.73</v>
      </c>
      <c r="CN23" s="87" t="n">
        <v>9.82</v>
      </c>
      <c r="CO23" s="87" t="n">
        <v>15.33</v>
      </c>
      <c r="CP23" s="87" t="n">
        <v>0</v>
      </c>
      <c r="CQ23" s="87" t="n">
        <v>0.5</v>
      </c>
    </row>
    <row r="24" customFormat="false" ht="15.6" hidden="false" customHeight="false" outlineLevel="0" collapsed="false">
      <c r="A24" s="33" t="s">
        <v>165</v>
      </c>
      <c r="B24" s="38" t="s">
        <v>166</v>
      </c>
      <c r="C24" s="35" t="str">
        <f aca="false">"180"</f>
        <v>180</v>
      </c>
      <c r="D24" s="131" t="n">
        <v>3.73</v>
      </c>
      <c r="E24" s="131" t="n">
        <v>0.65</v>
      </c>
      <c r="F24" s="131" t="n">
        <v>4.4</v>
      </c>
      <c r="G24" s="131" t="n">
        <v>0.62</v>
      </c>
      <c r="H24" s="131" t="n">
        <v>26.49</v>
      </c>
      <c r="I24" s="132" t="n">
        <v>159.102855</v>
      </c>
      <c r="J24" s="85" t="n">
        <v>2.73</v>
      </c>
      <c r="K24" s="86" t="n">
        <v>0.1</v>
      </c>
      <c r="L24" s="86" t="n">
        <v>0</v>
      </c>
      <c r="M24" s="86" t="n">
        <v>0</v>
      </c>
      <c r="N24" s="86" t="n">
        <v>2.58</v>
      </c>
      <c r="O24" s="86" t="n">
        <v>21.87</v>
      </c>
      <c r="P24" s="86" t="n">
        <v>2.04</v>
      </c>
      <c r="Q24" s="86" t="n">
        <v>0</v>
      </c>
      <c r="R24" s="86" t="n">
        <v>0</v>
      </c>
      <c r="S24" s="86" t="n">
        <v>0.35</v>
      </c>
      <c r="T24" s="86" t="n">
        <v>2.27</v>
      </c>
      <c r="U24" s="86" t="n">
        <v>93.41</v>
      </c>
      <c r="V24" s="86" t="n">
        <v>763.51</v>
      </c>
      <c r="W24" s="86" t="n">
        <v>40.75</v>
      </c>
      <c r="X24" s="86" t="n">
        <v>36.42</v>
      </c>
      <c r="Y24" s="86" t="n">
        <v>104.19</v>
      </c>
      <c r="Z24" s="86" t="n">
        <v>1.35</v>
      </c>
      <c r="AA24" s="86" t="n">
        <v>22.5</v>
      </c>
      <c r="AB24" s="86" t="n">
        <v>40.93</v>
      </c>
      <c r="AC24" s="86" t="n">
        <v>30.06</v>
      </c>
      <c r="AD24" s="86" t="n">
        <v>0.21</v>
      </c>
      <c r="AE24" s="86" t="n">
        <v>0.14</v>
      </c>
      <c r="AF24" s="86" t="n">
        <v>0.12</v>
      </c>
      <c r="AG24" s="86" t="n">
        <v>1.6</v>
      </c>
      <c r="AH24" s="86" t="n">
        <v>3.11</v>
      </c>
      <c r="AI24" s="86" t="n">
        <v>6.54</v>
      </c>
      <c r="AJ24" s="87" t="n">
        <v>0</v>
      </c>
      <c r="AK24" s="87" t="n">
        <v>75.11</v>
      </c>
      <c r="AL24" s="87" t="n">
        <v>97.73</v>
      </c>
      <c r="AM24" s="87" t="n">
        <v>139.19</v>
      </c>
      <c r="AN24" s="87" t="n">
        <v>141.72</v>
      </c>
      <c r="AO24" s="87" t="n">
        <v>31.93</v>
      </c>
      <c r="AP24" s="87" t="n">
        <v>91.36</v>
      </c>
      <c r="AQ24" s="87" t="n">
        <v>41.81</v>
      </c>
      <c r="AR24" s="87" t="n">
        <v>96.1</v>
      </c>
      <c r="AS24" s="87" t="n">
        <v>90.8</v>
      </c>
      <c r="AT24" s="87" t="n">
        <v>247.35</v>
      </c>
      <c r="AU24" s="87" t="n">
        <v>110.17</v>
      </c>
      <c r="AV24" s="87" t="n">
        <v>23.04</v>
      </c>
      <c r="AW24" s="87" t="n">
        <v>64.13</v>
      </c>
      <c r="AX24" s="87" t="n">
        <v>344.65</v>
      </c>
      <c r="AY24" s="87" t="n">
        <v>0</v>
      </c>
      <c r="AZ24" s="87" t="n">
        <v>48.22</v>
      </c>
      <c r="BA24" s="87" t="n">
        <v>43.86</v>
      </c>
      <c r="BB24" s="87" t="n">
        <v>87.3</v>
      </c>
      <c r="BC24" s="87" t="n">
        <v>25.99</v>
      </c>
      <c r="BD24" s="87" t="n">
        <v>0.11</v>
      </c>
      <c r="BE24" s="87" t="n">
        <v>0.05</v>
      </c>
      <c r="BF24" s="87" t="n">
        <v>0.03</v>
      </c>
      <c r="BG24" s="87" t="n">
        <v>0.06</v>
      </c>
      <c r="BH24" s="87" t="n">
        <v>0.07</v>
      </c>
      <c r="BI24" s="87" t="n">
        <v>0.34</v>
      </c>
      <c r="BJ24" s="87" t="n">
        <v>0</v>
      </c>
      <c r="BK24" s="87" t="n">
        <v>1.05</v>
      </c>
      <c r="BL24" s="87" t="n">
        <v>0</v>
      </c>
      <c r="BM24" s="87" t="n">
        <v>0.31</v>
      </c>
      <c r="BN24" s="87" t="n">
        <v>0</v>
      </c>
      <c r="BO24" s="87" t="n">
        <v>0</v>
      </c>
      <c r="BP24" s="87" t="n">
        <v>0</v>
      </c>
      <c r="BQ24" s="87" t="n">
        <v>0.07</v>
      </c>
      <c r="BR24" s="87" t="n">
        <v>0.11</v>
      </c>
      <c r="BS24" s="87" t="n">
        <v>1.02</v>
      </c>
      <c r="BT24" s="87" t="n">
        <v>0</v>
      </c>
      <c r="BU24" s="87" t="n">
        <v>0</v>
      </c>
      <c r="BV24" s="87" t="n">
        <v>0.17</v>
      </c>
      <c r="BW24" s="87" t="n">
        <v>0</v>
      </c>
      <c r="BX24" s="87" t="n">
        <v>0</v>
      </c>
      <c r="BY24" s="87" t="n">
        <v>0</v>
      </c>
      <c r="BZ24" s="87" t="n">
        <v>0</v>
      </c>
      <c r="CA24" s="87" t="n">
        <v>0</v>
      </c>
      <c r="CB24" s="87" t="n">
        <v>148.35</v>
      </c>
      <c r="CC24" s="88"/>
      <c r="CD24" s="88"/>
      <c r="CE24" s="87" t="n">
        <v>29.32</v>
      </c>
      <c r="CF24" s="87"/>
      <c r="CG24" s="87" t="n">
        <v>17.59</v>
      </c>
      <c r="CH24" s="87" t="n">
        <v>11.66</v>
      </c>
      <c r="CI24" s="87" t="n">
        <v>14.63</v>
      </c>
      <c r="CJ24" s="87" t="n">
        <v>602.06</v>
      </c>
      <c r="CK24" s="87" t="n">
        <v>529.2</v>
      </c>
      <c r="CL24" s="87" t="n">
        <v>565.63</v>
      </c>
      <c r="CM24" s="87" t="n">
        <v>24.41</v>
      </c>
      <c r="CN24" s="87" t="n">
        <v>3.59</v>
      </c>
      <c r="CO24" s="87" t="n">
        <v>14</v>
      </c>
      <c r="CP24" s="87" t="n">
        <v>0</v>
      </c>
      <c r="CQ24" s="87" t="n">
        <v>0.27</v>
      </c>
    </row>
    <row r="25" customFormat="false" ht="14.4" hidden="false" customHeight="false" outlineLevel="0" collapsed="false">
      <c r="A25" s="33" t="s">
        <v>128</v>
      </c>
      <c r="B25" s="38" t="s">
        <v>129</v>
      </c>
      <c r="C25" s="35" t="str">
        <f aca="false">"200"</f>
        <v>200</v>
      </c>
      <c r="D25" s="131" t="n">
        <v>0.24</v>
      </c>
      <c r="E25" s="131" t="n">
        <v>0</v>
      </c>
      <c r="F25" s="131" t="n">
        <v>0.1</v>
      </c>
      <c r="G25" s="131" t="n">
        <v>0.1</v>
      </c>
      <c r="H25" s="131" t="n">
        <v>14.6</v>
      </c>
      <c r="I25" s="131" t="n">
        <v>55.73501</v>
      </c>
      <c r="J25" s="40" t="n">
        <v>0.02</v>
      </c>
      <c r="K25" s="41" t="n">
        <v>0</v>
      </c>
      <c r="L25" s="41" t="n">
        <v>0</v>
      </c>
      <c r="M25" s="41" t="n">
        <v>0</v>
      </c>
      <c r="N25" s="41" t="n">
        <v>12.63</v>
      </c>
      <c r="O25" s="41" t="n">
        <v>0.43</v>
      </c>
      <c r="P25" s="41" t="n">
        <v>1.54</v>
      </c>
      <c r="Q25" s="41" t="n">
        <v>0</v>
      </c>
      <c r="R25" s="41" t="n">
        <v>0</v>
      </c>
      <c r="S25" s="41" t="n">
        <v>0.35</v>
      </c>
      <c r="T25" s="41" t="n">
        <v>0.34</v>
      </c>
      <c r="U25" s="41" t="n">
        <v>0.84</v>
      </c>
      <c r="V25" s="41" t="n">
        <v>3.71</v>
      </c>
      <c r="W25" s="41" t="n">
        <v>4.37</v>
      </c>
      <c r="X25" s="41" t="n">
        <v>1.14</v>
      </c>
      <c r="Y25" s="41" t="n">
        <v>1.12</v>
      </c>
      <c r="Z25" s="41" t="n">
        <v>0.22</v>
      </c>
      <c r="AA25" s="41" t="n">
        <v>0</v>
      </c>
      <c r="AB25" s="41" t="n">
        <v>351</v>
      </c>
      <c r="AC25" s="41" t="n">
        <v>65.1</v>
      </c>
      <c r="AD25" s="41" t="n">
        <v>0.26</v>
      </c>
      <c r="AE25" s="41" t="n">
        <v>0.01</v>
      </c>
      <c r="AF25" s="41" t="n">
        <v>0.02</v>
      </c>
      <c r="AG25" s="41" t="n">
        <v>0.08</v>
      </c>
      <c r="AH25" s="41" t="n">
        <v>0.11</v>
      </c>
      <c r="AI25" s="41" t="n">
        <v>39</v>
      </c>
      <c r="AJ25" s="42" t="n">
        <v>0</v>
      </c>
      <c r="AK25" s="42" t="n">
        <v>0</v>
      </c>
      <c r="AL25" s="42" t="n">
        <v>0</v>
      </c>
      <c r="AM25" s="42" t="n">
        <v>0</v>
      </c>
      <c r="AN25" s="42" t="n">
        <v>0</v>
      </c>
      <c r="AO25" s="42" t="n">
        <v>0</v>
      </c>
      <c r="AP25" s="42" t="n">
        <v>0</v>
      </c>
      <c r="AQ25" s="42" t="n">
        <v>0</v>
      </c>
      <c r="AR25" s="42" t="n">
        <v>0</v>
      </c>
      <c r="AS25" s="42" t="n">
        <v>0</v>
      </c>
      <c r="AT25" s="42" t="n">
        <v>0</v>
      </c>
      <c r="AU25" s="42" t="n">
        <v>0</v>
      </c>
      <c r="AV25" s="42" t="n">
        <v>0</v>
      </c>
      <c r="AW25" s="42" t="n">
        <v>0</v>
      </c>
      <c r="AX25" s="42" t="n">
        <v>0</v>
      </c>
      <c r="AY25" s="42" t="n">
        <v>0</v>
      </c>
      <c r="AZ25" s="42" t="n">
        <v>0</v>
      </c>
      <c r="BA25" s="42" t="n">
        <v>0</v>
      </c>
      <c r="BB25" s="42" t="n">
        <v>0</v>
      </c>
      <c r="BC25" s="42" t="n">
        <v>0</v>
      </c>
      <c r="BD25" s="42" t="n">
        <v>0</v>
      </c>
      <c r="BE25" s="42" t="n">
        <v>0</v>
      </c>
      <c r="BF25" s="42" t="n">
        <v>0</v>
      </c>
      <c r="BG25" s="42" t="n">
        <v>0</v>
      </c>
      <c r="BH25" s="42" t="n">
        <v>0</v>
      </c>
      <c r="BI25" s="42" t="n">
        <v>0</v>
      </c>
      <c r="BJ25" s="42" t="n">
        <v>0</v>
      </c>
      <c r="BK25" s="42" t="n">
        <v>0</v>
      </c>
      <c r="BL25" s="42" t="n">
        <v>0</v>
      </c>
      <c r="BM25" s="42" t="n">
        <v>0</v>
      </c>
      <c r="BN25" s="42" t="n">
        <v>0</v>
      </c>
      <c r="BO25" s="42" t="n">
        <v>0</v>
      </c>
      <c r="BP25" s="42" t="n">
        <v>0</v>
      </c>
      <c r="BQ25" s="42" t="n">
        <v>0</v>
      </c>
      <c r="BR25" s="42" t="n">
        <v>0</v>
      </c>
      <c r="BS25" s="42" t="n">
        <v>0</v>
      </c>
      <c r="BT25" s="42" t="n">
        <v>0</v>
      </c>
      <c r="BU25" s="42" t="n">
        <v>0</v>
      </c>
      <c r="BV25" s="42" t="n">
        <v>0</v>
      </c>
      <c r="BW25" s="42" t="n">
        <v>0</v>
      </c>
      <c r="BX25" s="42" t="n">
        <v>0</v>
      </c>
      <c r="BY25" s="42" t="n">
        <v>0</v>
      </c>
      <c r="BZ25" s="42" t="n">
        <v>0</v>
      </c>
      <c r="CA25" s="42" t="n">
        <v>0</v>
      </c>
      <c r="CB25" s="42" t="n">
        <v>239.01</v>
      </c>
      <c r="CC25" s="43"/>
      <c r="CD25" s="43"/>
      <c r="CE25" s="42" t="n">
        <v>58.5</v>
      </c>
      <c r="CF25" s="42"/>
      <c r="CG25" s="42" t="n">
        <v>6.14</v>
      </c>
      <c r="CH25" s="42" t="n">
        <v>6.14</v>
      </c>
      <c r="CI25" s="42" t="n">
        <v>6.14</v>
      </c>
      <c r="CJ25" s="42" t="n">
        <v>575</v>
      </c>
      <c r="CK25" s="42" t="n">
        <v>220.9</v>
      </c>
      <c r="CL25" s="42" t="n">
        <v>397.95</v>
      </c>
      <c r="CM25" s="42" t="n">
        <v>51.55</v>
      </c>
      <c r="CN25" s="42" t="n">
        <v>30.58</v>
      </c>
      <c r="CO25" s="42" t="n">
        <v>41.06</v>
      </c>
      <c r="CP25" s="42" t="n">
        <v>10</v>
      </c>
      <c r="CQ25" s="42" t="n">
        <v>0</v>
      </c>
    </row>
    <row r="26" customFormat="false" ht="15.6" hidden="false" customHeight="false" outlineLevel="0" collapsed="false">
      <c r="A26" s="33" t="str">
        <f aca="false">""</f>
        <v/>
      </c>
      <c r="B26" s="38" t="s">
        <v>130</v>
      </c>
      <c r="C26" s="35" t="n">
        <v>25</v>
      </c>
      <c r="D26" s="131" t="n">
        <v>2.25</v>
      </c>
      <c r="E26" s="131" t="n">
        <v>0</v>
      </c>
      <c r="F26" s="131" t="n">
        <v>0.75</v>
      </c>
      <c r="G26" s="131" t="n">
        <v>0</v>
      </c>
      <c r="H26" s="131" t="n">
        <v>13.45</v>
      </c>
      <c r="I26" s="132" t="n">
        <v>66.9</v>
      </c>
      <c r="J26" s="85" t="n">
        <v>0</v>
      </c>
      <c r="K26" s="86" t="n">
        <v>0</v>
      </c>
      <c r="L26" s="86" t="n">
        <v>0</v>
      </c>
      <c r="M26" s="86" t="n">
        <v>0</v>
      </c>
      <c r="N26" s="86" t="n">
        <v>1.8</v>
      </c>
      <c r="O26" s="86" t="n">
        <v>21.35</v>
      </c>
      <c r="P26" s="86" t="n">
        <v>3.75</v>
      </c>
      <c r="Q26" s="86" t="n">
        <v>0</v>
      </c>
      <c r="R26" s="86" t="n">
        <v>0</v>
      </c>
      <c r="S26" s="86" t="n">
        <v>0.15</v>
      </c>
      <c r="T26" s="86" t="n">
        <v>0.9</v>
      </c>
      <c r="U26" s="86" t="n">
        <v>171.5</v>
      </c>
      <c r="V26" s="86" t="n">
        <v>112.5</v>
      </c>
      <c r="W26" s="86" t="n">
        <v>17</v>
      </c>
      <c r="X26" s="86" t="n">
        <v>31.5</v>
      </c>
      <c r="Y26" s="86" t="n">
        <v>86</v>
      </c>
      <c r="Z26" s="86" t="n">
        <v>1.4</v>
      </c>
      <c r="AA26" s="86" t="n">
        <v>4.5</v>
      </c>
      <c r="AB26" s="86" t="n">
        <v>0</v>
      </c>
      <c r="AC26" s="86" t="n">
        <v>4.5</v>
      </c>
      <c r="AD26" s="86" t="n">
        <v>0.85</v>
      </c>
      <c r="AE26" s="86" t="n">
        <v>0.08</v>
      </c>
      <c r="AF26" s="86" t="n">
        <v>0.03</v>
      </c>
      <c r="AG26" s="86" t="n">
        <v>2.35</v>
      </c>
      <c r="AH26" s="86" t="n">
        <v>2.35</v>
      </c>
      <c r="AI26" s="86" t="n">
        <v>0</v>
      </c>
      <c r="AJ26" s="87" t="n">
        <v>0</v>
      </c>
      <c r="AK26" s="87" t="n">
        <v>0</v>
      </c>
      <c r="AL26" s="87" t="n">
        <v>0</v>
      </c>
      <c r="AM26" s="87" t="n">
        <v>0</v>
      </c>
      <c r="AN26" s="87" t="n">
        <v>0</v>
      </c>
      <c r="AO26" s="87" t="n">
        <v>0</v>
      </c>
      <c r="AP26" s="87" t="n">
        <v>0</v>
      </c>
      <c r="AQ26" s="87" t="n">
        <v>0</v>
      </c>
      <c r="AR26" s="87" t="n">
        <v>0</v>
      </c>
      <c r="AS26" s="87" t="n">
        <v>0</v>
      </c>
      <c r="AT26" s="87" t="n">
        <v>0</v>
      </c>
      <c r="AU26" s="87" t="n">
        <v>0</v>
      </c>
      <c r="AV26" s="87" t="n">
        <v>0</v>
      </c>
      <c r="AW26" s="87" t="n">
        <v>0</v>
      </c>
      <c r="AX26" s="87" t="n">
        <v>0</v>
      </c>
      <c r="AY26" s="87" t="n">
        <v>0</v>
      </c>
      <c r="AZ26" s="87" t="n">
        <v>0</v>
      </c>
      <c r="BA26" s="87" t="n">
        <v>0</v>
      </c>
      <c r="BB26" s="87" t="n">
        <v>0</v>
      </c>
      <c r="BC26" s="87" t="n">
        <v>0</v>
      </c>
      <c r="BD26" s="87" t="n">
        <v>0</v>
      </c>
      <c r="BE26" s="87" t="n">
        <v>0</v>
      </c>
      <c r="BF26" s="87" t="n">
        <v>0</v>
      </c>
      <c r="BG26" s="87" t="n">
        <v>0</v>
      </c>
      <c r="BH26" s="87" t="n">
        <v>0</v>
      </c>
      <c r="BI26" s="87" t="n">
        <v>0</v>
      </c>
      <c r="BJ26" s="87" t="n">
        <v>0</v>
      </c>
      <c r="BK26" s="87" t="n">
        <v>0</v>
      </c>
      <c r="BL26" s="87" t="n">
        <v>0</v>
      </c>
      <c r="BM26" s="87" t="n">
        <v>0</v>
      </c>
      <c r="BN26" s="87" t="n">
        <v>0</v>
      </c>
      <c r="BO26" s="87" t="n">
        <v>0</v>
      </c>
      <c r="BP26" s="87" t="n">
        <v>0</v>
      </c>
      <c r="BQ26" s="87" t="n">
        <v>0</v>
      </c>
      <c r="BR26" s="87" t="n">
        <v>0</v>
      </c>
      <c r="BS26" s="87" t="n">
        <v>0</v>
      </c>
      <c r="BT26" s="87" t="n">
        <v>0</v>
      </c>
      <c r="BU26" s="87" t="n">
        <v>0</v>
      </c>
      <c r="BV26" s="87" t="n">
        <v>0</v>
      </c>
      <c r="BW26" s="87" t="n">
        <v>0</v>
      </c>
      <c r="BX26" s="87" t="n">
        <v>0</v>
      </c>
      <c r="BY26" s="87" t="n">
        <v>0</v>
      </c>
      <c r="BZ26" s="87" t="n">
        <v>0</v>
      </c>
      <c r="CA26" s="87" t="n">
        <v>0</v>
      </c>
      <c r="CB26" s="87" t="n">
        <v>16.65</v>
      </c>
      <c r="CC26" s="88"/>
      <c r="CD26" s="88"/>
      <c r="CE26" s="87" t="n">
        <v>4.5</v>
      </c>
      <c r="CF26" s="87"/>
      <c r="CG26" s="87" t="n">
        <v>0</v>
      </c>
      <c r="CH26" s="87" t="n">
        <v>0</v>
      </c>
      <c r="CI26" s="87" t="n">
        <v>0</v>
      </c>
      <c r="CJ26" s="87" t="n">
        <v>0</v>
      </c>
      <c r="CK26" s="87" t="n">
        <v>0</v>
      </c>
      <c r="CL26" s="87" t="n">
        <v>0</v>
      </c>
      <c r="CM26" s="87" t="n">
        <v>0</v>
      </c>
      <c r="CN26" s="87" t="n">
        <v>0</v>
      </c>
      <c r="CO26" s="87" t="n">
        <v>0</v>
      </c>
      <c r="CP26" s="87" t="n">
        <v>0</v>
      </c>
      <c r="CQ26" s="87" t="n">
        <v>0</v>
      </c>
    </row>
    <row r="27" customFormat="false" ht="15.6" hidden="false" customHeight="false" outlineLevel="0" collapsed="false">
      <c r="A27" s="33" t="str">
        <f aca="false">"-"</f>
        <v>-</v>
      </c>
      <c r="B27" s="38" t="s">
        <v>109</v>
      </c>
      <c r="C27" s="35" t="str">
        <f aca="false">"25"</f>
        <v>25</v>
      </c>
      <c r="D27" s="131" t="n">
        <v>1.65</v>
      </c>
      <c r="E27" s="131" t="n">
        <v>0</v>
      </c>
      <c r="F27" s="131" t="n">
        <v>0.3</v>
      </c>
      <c r="G27" s="131" t="n">
        <v>0.3</v>
      </c>
      <c r="H27" s="131" t="n">
        <v>10.43</v>
      </c>
      <c r="I27" s="132" t="n">
        <v>48.345</v>
      </c>
      <c r="J27" s="81" t="n">
        <v>0.08</v>
      </c>
      <c r="K27" s="82" t="n">
        <v>0</v>
      </c>
      <c r="L27" s="82" t="n">
        <v>0</v>
      </c>
      <c r="M27" s="82" t="n">
        <v>0</v>
      </c>
      <c r="N27" s="82" t="n">
        <v>0.48</v>
      </c>
      <c r="O27" s="82" t="n">
        <v>12.88</v>
      </c>
      <c r="P27" s="82" t="n">
        <v>3.32</v>
      </c>
      <c r="Q27" s="82" t="n">
        <v>0</v>
      </c>
      <c r="R27" s="82" t="n">
        <v>0</v>
      </c>
      <c r="S27" s="82" t="n">
        <v>0.4</v>
      </c>
      <c r="T27" s="82" t="n">
        <v>1</v>
      </c>
      <c r="U27" s="82" t="n">
        <v>244</v>
      </c>
      <c r="V27" s="82" t="n">
        <v>98</v>
      </c>
      <c r="W27" s="82" t="n">
        <v>14</v>
      </c>
      <c r="X27" s="82" t="n">
        <v>18.8</v>
      </c>
      <c r="Y27" s="82" t="n">
        <v>63.2</v>
      </c>
      <c r="Z27" s="82" t="n">
        <v>1.56</v>
      </c>
      <c r="AA27" s="82" t="n">
        <v>0</v>
      </c>
      <c r="AB27" s="82" t="n">
        <v>2</v>
      </c>
      <c r="AC27" s="82" t="n">
        <v>0.4</v>
      </c>
      <c r="AD27" s="82" t="n">
        <v>0.56</v>
      </c>
      <c r="AE27" s="82" t="n">
        <v>0.07</v>
      </c>
      <c r="AF27" s="82" t="n">
        <v>0.03</v>
      </c>
      <c r="AG27" s="82" t="n">
        <v>0.28</v>
      </c>
      <c r="AH27" s="82" t="n">
        <v>0.8</v>
      </c>
      <c r="AI27" s="82" t="n">
        <v>0</v>
      </c>
      <c r="AJ27" s="80" t="n">
        <v>0</v>
      </c>
      <c r="AK27" s="80" t="n">
        <v>128.8</v>
      </c>
      <c r="AL27" s="80" t="n">
        <v>99.2</v>
      </c>
      <c r="AM27" s="80" t="n">
        <v>170.8</v>
      </c>
      <c r="AN27" s="80" t="n">
        <v>89.2</v>
      </c>
      <c r="AO27" s="80" t="n">
        <v>37.2</v>
      </c>
      <c r="AP27" s="80" t="n">
        <v>79.2</v>
      </c>
      <c r="AQ27" s="80" t="n">
        <v>32</v>
      </c>
      <c r="AR27" s="80" t="n">
        <v>148.4</v>
      </c>
      <c r="AS27" s="80" t="n">
        <v>118.8</v>
      </c>
      <c r="AT27" s="80" t="n">
        <v>116.4</v>
      </c>
      <c r="AU27" s="80" t="n">
        <v>185.6</v>
      </c>
      <c r="AV27" s="80" t="n">
        <v>49.6</v>
      </c>
      <c r="AW27" s="80" t="n">
        <v>124</v>
      </c>
      <c r="AX27" s="80" t="n">
        <v>623.6</v>
      </c>
      <c r="AY27" s="80" t="n">
        <v>0</v>
      </c>
      <c r="AZ27" s="80" t="n">
        <v>210.4</v>
      </c>
      <c r="BA27" s="80" t="n">
        <v>116.4</v>
      </c>
      <c r="BB27" s="80" t="n">
        <v>72</v>
      </c>
      <c r="BC27" s="80" t="n">
        <v>52</v>
      </c>
      <c r="BD27" s="80" t="n">
        <v>0</v>
      </c>
      <c r="BE27" s="80" t="n">
        <v>0</v>
      </c>
      <c r="BF27" s="80" t="n">
        <v>0</v>
      </c>
      <c r="BG27" s="80" t="n">
        <v>0</v>
      </c>
      <c r="BH27" s="80" t="n">
        <v>0</v>
      </c>
      <c r="BI27" s="80" t="n">
        <v>0</v>
      </c>
      <c r="BJ27" s="80" t="n">
        <v>0</v>
      </c>
      <c r="BK27" s="80" t="n">
        <v>0.06</v>
      </c>
      <c r="BL27" s="80" t="n">
        <v>0</v>
      </c>
      <c r="BM27" s="80" t="n">
        <v>0</v>
      </c>
      <c r="BN27" s="80" t="n">
        <v>0.01</v>
      </c>
      <c r="BO27" s="80" t="n">
        <v>0</v>
      </c>
      <c r="BP27" s="80" t="n">
        <v>0</v>
      </c>
      <c r="BQ27" s="80" t="n">
        <v>0</v>
      </c>
      <c r="BR27" s="80" t="n">
        <v>0</v>
      </c>
      <c r="BS27" s="80" t="n">
        <v>0.04</v>
      </c>
      <c r="BT27" s="80" t="n">
        <v>0</v>
      </c>
      <c r="BU27" s="80" t="n">
        <v>0</v>
      </c>
      <c r="BV27" s="80" t="n">
        <v>0.19</v>
      </c>
      <c r="BW27" s="80" t="n">
        <v>0.03</v>
      </c>
      <c r="BX27" s="80" t="n">
        <v>0</v>
      </c>
      <c r="BY27" s="80" t="n">
        <v>0</v>
      </c>
      <c r="BZ27" s="80" t="n">
        <v>0</v>
      </c>
      <c r="CA27" s="80" t="n">
        <v>0</v>
      </c>
      <c r="CB27" s="80" t="n">
        <v>18.8</v>
      </c>
      <c r="CC27" s="83"/>
      <c r="CD27" s="83"/>
      <c r="CE27" s="80" t="n">
        <v>0.33</v>
      </c>
      <c r="CF27" s="80"/>
      <c r="CG27" s="80" t="n">
        <v>2.5</v>
      </c>
      <c r="CH27" s="80" t="n">
        <v>2.5</v>
      </c>
      <c r="CI27" s="80" t="n">
        <v>2.5</v>
      </c>
      <c r="CJ27" s="80" t="n">
        <v>475</v>
      </c>
      <c r="CK27" s="80" t="n">
        <v>183</v>
      </c>
      <c r="CL27" s="80" t="n">
        <v>329</v>
      </c>
      <c r="CM27" s="80" t="n">
        <v>4.75</v>
      </c>
      <c r="CN27" s="80" t="n">
        <v>3.95</v>
      </c>
      <c r="CO27" s="80" t="n">
        <v>4.35</v>
      </c>
      <c r="CP27" s="80" t="n">
        <v>0</v>
      </c>
      <c r="CQ27" s="80" t="n">
        <v>0</v>
      </c>
    </row>
    <row r="28" customFormat="false" ht="14.4" hidden="false" customHeight="false" outlineLevel="0" collapsed="false">
      <c r="A28" s="47"/>
      <c r="B28" s="48" t="s">
        <v>111</v>
      </c>
      <c r="C28" s="49"/>
      <c r="D28" s="64" t="n">
        <f aca="false">SUM(D22:D27)</f>
        <v>22.56</v>
      </c>
      <c r="E28" s="64" t="n">
        <f aca="false">SUM(E22:E27)</f>
        <v>12.22</v>
      </c>
      <c r="F28" s="64" t="n">
        <f aca="false">SUM(F22:F27)</f>
        <v>21.27</v>
      </c>
      <c r="G28" s="64" t="n">
        <f aca="false">SUM(G22:G27)</f>
        <v>2.26</v>
      </c>
      <c r="H28" s="64" t="n">
        <f aca="false">SUM(H22:H27)</f>
        <v>80.64</v>
      </c>
      <c r="I28" s="64" t="n">
        <f aca="false">SUM(I22:I27)</f>
        <v>597.33999675</v>
      </c>
      <c r="J28" s="97" t="n">
        <f aca="false">SUM(J22:J27)</f>
        <v>4.68</v>
      </c>
      <c r="K28" s="98" t="n">
        <f aca="false">SUM(K22:K27)</f>
        <v>0.91</v>
      </c>
      <c r="L28" s="98" t="n">
        <f aca="false">SUM(L22:L27)</f>
        <v>0</v>
      </c>
      <c r="M28" s="98" t="n">
        <f aca="false">SUM(M22:M27)</f>
        <v>0</v>
      </c>
      <c r="N28" s="98" t="n">
        <f aca="false">SUM(N22:N27)</f>
        <v>20.51</v>
      </c>
      <c r="O28" s="98" t="n">
        <f aca="false">SUM(O22:O27)</f>
        <v>59.79</v>
      </c>
      <c r="P28" s="98" t="n">
        <f aca="false">SUM(P22:P27)</f>
        <v>11.1</v>
      </c>
      <c r="Q28" s="98" t="n">
        <f aca="false">SUM(Q22:Q27)</f>
        <v>0</v>
      </c>
      <c r="R28" s="98" t="n">
        <f aca="false">SUM(R22:R27)</f>
        <v>0</v>
      </c>
      <c r="S28" s="98" t="n">
        <f aca="false">SUM(S22:S27)</f>
        <v>1.33</v>
      </c>
      <c r="T28" s="98" t="n">
        <f aca="false">SUM(T22:T27)</f>
        <v>6.44</v>
      </c>
      <c r="U28" s="98" t="n">
        <f aca="false">SUM(U22:U27)</f>
        <v>627.67</v>
      </c>
      <c r="V28" s="98" t="n">
        <f aca="false">SUM(V22:V27)</f>
        <v>1117.17</v>
      </c>
      <c r="W28" s="98" t="n">
        <f aca="false">SUM(W22:W27)</f>
        <v>128.05</v>
      </c>
      <c r="X28" s="98" t="n">
        <f aca="false">SUM(X22:X27)</f>
        <v>99.89</v>
      </c>
      <c r="Y28" s="98" t="n">
        <f aca="false">SUM(Y22:Y27)</f>
        <v>338.08</v>
      </c>
      <c r="Z28" s="98" t="n">
        <f aca="false">SUM(Z22:Z27)</f>
        <v>4.99</v>
      </c>
      <c r="AA28" s="98" t="n">
        <f aca="false">SUM(AA22:AA27)</f>
        <v>42.57</v>
      </c>
      <c r="AB28" s="98" t="n">
        <f aca="false">SUM(AB22:AB27)</f>
        <v>421.83</v>
      </c>
      <c r="AC28" s="98" t="n">
        <f aca="false">SUM(AC22:AC27)</f>
        <v>134.54</v>
      </c>
      <c r="AD28" s="98" t="n">
        <f aca="false">SUM(AD22:AD27)</f>
        <v>3.47</v>
      </c>
      <c r="AE28" s="98" t="n">
        <f aca="false">SUM(AE22:AE27)</f>
        <v>0.37</v>
      </c>
      <c r="AF28" s="98" t="n">
        <f aca="false">SUM(AF22:AF27)</f>
        <v>0.3</v>
      </c>
      <c r="AG28" s="98" t="n">
        <f aca="false">SUM(AG22:AG27)</f>
        <v>5.99</v>
      </c>
      <c r="AH28" s="98" t="n">
        <f aca="false">SUM(AH22:AH27)</f>
        <v>12.03</v>
      </c>
      <c r="AI28" s="98" t="n">
        <f aca="false">SUM(AI22:AI27)</f>
        <v>46.87</v>
      </c>
      <c r="AJ28" s="98" t="n">
        <f aca="false">SUM(AJ22:AJ27)</f>
        <v>0</v>
      </c>
      <c r="AK28" s="98" t="n">
        <f aca="false">SUM(AK22:AK27)</f>
        <v>921.39</v>
      </c>
      <c r="AL28" s="98" t="n">
        <f aca="false">SUM(AL22:AL27)</f>
        <v>763.38</v>
      </c>
      <c r="AM28" s="98" t="n">
        <f aca="false">SUM(AM22:AM27)</f>
        <v>1335.48</v>
      </c>
      <c r="AN28" s="98" t="n">
        <f aca="false">SUM(AN22:AN27)</f>
        <v>1359.61</v>
      </c>
      <c r="AO28" s="98" t="n">
        <f aca="false">SUM(AO22:AO27)</f>
        <v>383.9</v>
      </c>
      <c r="AP28" s="98" t="n">
        <f aca="false">SUM(AP22:AP27)</f>
        <v>815.01</v>
      </c>
      <c r="AQ28" s="98" t="n">
        <f aca="false">SUM(AQ22:AQ27)</f>
        <v>206.57</v>
      </c>
      <c r="AR28" s="98" t="n">
        <f aca="false">SUM(AR22:AR27)</f>
        <v>335.74</v>
      </c>
      <c r="AS28" s="98" t="n">
        <f aca="false">SUM(AS22:AS27)</f>
        <v>231.48</v>
      </c>
      <c r="AT28" s="98" t="n">
        <f aca="false">SUM(AT22:AT27)</f>
        <v>394.08</v>
      </c>
      <c r="AU28" s="98" t="n">
        <f aca="false">SUM(AU22:AU27)</f>
        <v>325.71</v>
      </c>
      <c r="AV28" s="98" t="n">
        <f aca="false">SUM(AV22:AV27)</f>
        <v>524.71</v>
      </c>
      <c r="AW28" s="98" t="n">
        <f aca="false">SUM(AW22:AW27)</f>
        <v>211.47</v>
      </c>
      <c r="AX28" s="98" t="n">
        <f aca="false">SUM(AX22:AX27)</f>
        <v>1143.57</v>
      </c>
      <c r="AY28" s="98" t="n">
        <f aca="false">SUM(AY22:AY27)</f>
        <v>0</v>
      </c>
      <c r="AZ28" s="98" t="n">
        <f aca="false">SUM(AZ22:AZ27)</f>
        <v>306.2</v>
      </c>
      <c r="BA28" s="98" t="n">
        <f aca="false">SUM(BA22:BA27)</f>
        <v>189.93</v>
      </c>
      <c r="BB28" s="98" t="n">
        <f aca="false">SUM(BB22:BB27)</f>
        <v>257.69</v>
      </c>
      <c r="BC28" s="98" t="n">
        <f aca="false">SUM(BC22:BC27)</f>
        <v>100.35</v>
      </c>
      <c r="BD28" s="98" t="n">
        <f aca="false">SUM(BD22:BD27)</f>
        <v>0.11</v>
      </c>
      <c r="BE28" s="98" t="n">
        <f aca="false">SUM(BE22:BE27)</f>
        <v>0.05</v>
      </c>
      <c r="BF28" s="98" t="n">
        <f aca="false">SUM(BF22:BF27)</f>
        <v>0.03</v>
      </c>
      <c r="BG28" s="98" t="n">
        <f aca="false">SUM(BG22:BG27)</f>
        <v>0.06</v>
      </c>
      <c r="BH28" s="98" t="n">
        <f aca="false">SUM(BH22:BH27)</f>
        <v>0.07</v>
      </c>
      <c r="BI28" s="98" t="n">
        <f aca="false">SUM(BI22:BI27)</f>
        <v>0.34</v>
      </c>
      <c r="BJ28" s="98" t="n">
        <f aca="false">SUM(BJ22:BJ27)</f>
        <v>0</v>
      </c>
      <c r="BK28" s="98" t="n">
        <f aca="false">SUM(BK22:BK27)</f>
        <v>1.18</v>
      </c>
      <c r="BL28" s="98" t="n">
        <f aca="false">SUM(BL22:BL27)</f>
        <v>0</v>
      </c>
      <c r="BM28" s="98" t="n">
        <f aca="false">SUM(BM22:BM27)</f>
        <v>0.36</v>
      </c>
      <c r="BN28" s="98" t="n">
        <f aca="false">SUM(BN22:BN27)</f>
        <v>0.01</v>
      </c>
      <c r="BO28" s="98" t="n">
        <f aca="false">SUM(BO22:BO27)</f>
        <v>0.01</v>
      </c>
      <c r="BP28" s="98" t="n">
        <f aca="false">SUM(BP22:BP27)</f>
        <v>0</v>
      </c>
      <c r="BQ28" s="98" t="n">
        <f aca="false">SUM(BQ22:BQ27)</f>
        <v>0.07</v>
      </c>
      <c r="BR28" s="98" t="n">
        <f aca="false">SUM(BR22:BR27)</f>
        <v>0.11</v>
      </c>
      <c r="BS28" s="98" t="n">
        <f aca="false">SUM(BS22:BS27)</f>
        <v>1.35</v>
      </c>
      <c r="BT28" s="98" t="n">
        <f aca="false">SUM(BT22:BT27)</f>
        <v>0</v>
      </c>
      <c r="BU28" s="98" t="n">
        <f aca="false">SUM(BU22:BU27)</f>
        <v>0</v>
      </c>
      <c r="BV28" s="98" t="n">
        <f aca="false">SUM(BV22:BV27)</f>
        <v>1.06</v>
      </c>
      <c r="BW28" s="98" t="n">
        <f aca="false">SUM(BW22:BW27)</f>
        <v>0.03</v>
      </c>
      <c r="BX28" s="98" t="n">
        <f aca="false">SUM(BX22:BX27)</f>
        <v>0</v>
      </c>
      <c r="BY28" s="98" t="n">
        <f aca="false">SUM(BY22:BY27)</f>
        <v>0</v>
      </c>
      <c r="BZ28" s="98" t="n">
        <f aca="false">SUM(BZ22:BZ27)</f>
        <v>0</v>
      </c>
      <c r="CA28" s="98" t="n">
        <f aca="false">SUM(CA22:CA27)</f>
        <v>0</v>
      </c>
      <c r="CB28" s="98" t="n">
        <f aca="false">SUM(CB22:CB27)</f>
        <v>540.94</v>
      </c>
      <c r="CC28" s="98" t="n">
        <f aca="false">SUM(CC22:CC27)</f>
        <v>0</v>
      </c>
      <c r="CD28" s="98" t="n">
        <f aca="false">SUM(CD22:CD27)</f>
        <v>0</v>
      </c>
      <c r="CE28" s="98" t="n">
        <f aca="false">SUM(CE22:CE27)</f>
        <v>112.87</v>
      </c>
      <c r="CF28" s="98" t="n">
        <f aca="false">SUM(CF22:CF27)</f>
        <v>0</v>
      </c>
      <c r="CG28" s="98" t="n">
        <f aca="false">SUM(CG22:CG27)</f>
        <v>150.77</v>
      </c>
      <c r="CH28" s="98" t="n">
        <f aca="false">SUM(CH22:CH27)</f>
        <v>47.71</v>
      </c>
      <c r="CI28" s="98" t="n">
        <f aca="false">SUM(CI22:CI27)</f>
        <v>99.24</v>
      </c>
      <c r="CJ28" s="98" t="n">
        <f aca="false">SUM(CJ22:CJ27)</f>
        <v>3135.73</v>
      </c>
      <c r="CK28" s="98" t="n">
        <f aca="false">SUM(CK22:CK27)</f>
        <v>1415.09</v>
      </c>
      <c r="CL28" s="98" t="n">
        <f aca="false">SUM(CL22:CL27)</f>
        <v>2275.41</v>
      </c>
      <c r="CM28" s="98" t="n">
        <f aca="false">SUM(CM22:CM27)</f>
        <v>101.53</v>
      </c>
      <c r="CN28" s="98" t="n">
        <f aca="false">SUM(CN22:CN27)</f>
        <v>48.02</v>
      </c>
      <c r="CO28" s="98" t="n">
        <f aca="false">SUM(CO22:CO27)</f>
        <v>74.82</v>
      </c>
      <c r="CP28" s="98" t="n">
        <f aca="false">SUM(CP22:CP27)</f>
        <v>10</v>
      </c>
      <c r="CQ28" s="98" t="n">
        <f aca="false">SUM(CQ22:CQ27)</f>
        <v>0.92</v>
      </c>
    </row>
    <row r="29" customFormat="false" ht="13.2" hidden="true" customHeight="true" outlineLevel="0" collapsed="false">
      <c r="A29" s="28"/>
      <c r="B29" s="53" t="s">
        <v>244</v>
      </c>
      <c r="C29" s="30"/>
      <c r="D29" s="45" t="n">
        <v>22.5</v>
      </c>
      <c r="E29" s="45" t="n">
        <v>0</v>
      </c>
      <c r="F29" s="45" t="n">
        <v>23</v>
      </c>
      <c r="G29" s="45" t="n">
        <v>0</v>
      </c>
      <c r="H29" s="45" t="n">
        <v>95.75</v>
      </c>
      <c r="I29" s="130" t="n">
        <v>680</v>
      </c>
      <c r="V29" s="69" t="n">
        <v>0</v>
      </c>
      <c r="W29" s="69" t="n">
        <v>0</v>
      </c>
      <c r="X29" s="69" t="n">
        <v>0</v>
      </c>
      <c r="Y29" s="69" t="n">
        <v>0</v>
      </c>
      <c r="Z29" s="69" t="n">
        <v>0</v>
      </c>
      <c r="AA29" s="69" t="n">
        <v>0</v>
      </c>
      <c r="AB29" s="69" t="n">
        <v>0</v>
      </c>
      <c r="AC29" s="69" t="n">
        <v>315</v>
      </c>
      <c r="AD29" s="69" t="n">
        <v>0</v>
      </c>
      <c r="AE29" s="69" t="n">
        <v>0.49</v>
      </c>
      <c r="AF29" s="69" t="n">
        <v>0.56</v>
      </c>
      <c r="AI29" s="69" t="n">
        <v>24.5</v>
      </c>
      <c r="CI29" s="70" t="n">
        <v>0</v>
      </c>
      <c r="CL29" s="70" t="n">
        <v>0</v>
      </c>
      <c r="CO29" s="70" t="n">
        <v>0</v>
      </c>
    </row>
    <row r="30" customFormat="false" ht="13.8" hidden="true" customHeight="true" outlineLevel="0" collapsed="false">
      <c r="A30" s="28"/>
      <c r="B30" s="53" t="s">
        <v>113</v>
      </c>
      <c r="C30" s="30"/>
      <c r="D30" s="45" t="n">
        <f aca="false">D28-D29</f>
        <v>0.0599999999999987</v>
      </c>
      <c r="E30" s="45" t="n">
        <f aca="false">E28-E29</f>
        <v>12.22</v>
      </c>
      <c r="F30" s="45" t="n">
        <f aca="false">F28-F29</f>
        <v>-1.73</v>
      </c>
      <c r="G30" s="45" t="n">
        <f aca="false">G28-G29</f>
        <v>2.26</v>
      </c>
      <c r="H30" s="45" t="n">
        <f aca="false">H28-H29</f>
        <v>-15.11</v>
      </c>
      <c r="I30" s="130" t="n">
        <f aca="false">I28-I29</f>
        <v>-82.6600032499999</v>
      </c>
      <c r="V30" s="69" t="n">
        <f aca="false">V28-V29</f>
        <v>1117.17</v>
      </c>
      <c r="W30" s="69" t="n">
        <f aca="false">W28-W29</f>
        <v>128.05</v>
      </c>
      <c r="X30" s="69" t="n">
        <f aca="false">X28-X29</f>
        <v>99.89</v>
      </c>
      <c r="Y30" s="69" t="n">
        <f aca="false">Y28-Y29</f>
        <v>338.08</v>
      </c>
      <c r="Z30" s="69" t="n">
        <f aca="false">Z28-Z29</f>
        <v>4.99</v>
      </c>
      <c r="AA30" s="69" t="n">
        <f aca="false">AA28-AA29</f>
        <v>42.57</v>
      </c>
      <c r="AB30" s="69" t="n">
        <f aca="false">AB28-AB29</f>
        <v>421.83</v>
      </c>
      <c r="AC30" s="69" t="n">
        <f aca="false">AC28-AC29</f>
        <v>-180.46</v>
      </c>
      <c r="AD30" s="69" t="n">
        <f aca="false">AD28-AD29</f>
        <v>3.47</v>
      </c>
      <c r="AE30" s="69" t="n">
        <f aca="false">AE28-AE29</f>
        <v>-0.12</v>
      </c>
      <c r="AF30" s="69" t="n">
        <f aca="false">AF28-AF29</f>
        <v>-0.26</v>
      </c>
      <c r="AI30" s="69" t="n">
        <f aca="false">AI28-AI29</f>
        <v>22.37</v>
      </c>
      <c r="CI30" s="70" t="n">
        <f aca="false">CI28-CI29</f>
        <v>99.24</v>
      </c>
      <c r="CL30" s="70" t="n">
        <f aca="false">CL28-CL29</f>
        <v>2275.41</v>
      </c>
      <c r="CO30" s="70" t="n">
        <f aca="false">CO28-CO29</f>
        <v>74.82</v>
      </c>
    </row>
    <row r="31" customFormat="false" ht="12" hidden="true" customHeight="true" outlineLevel="0" collapsed="false">
      <c r="A31" s="28"/>
      <c r="B31" s="53" t="s">
        <v>114</v>
      </c>
      <c r="C31" s="30"/>
      <c r="D31" s="45" t="n">
        <v>16</v>
      </c>
      <c r="E31" s="45"/>
      <c r="F31" s="45" t="n">
        <v>26</v>
      </c>
      <c r="G31" s="45"/>
      <c r="H31" s="45" t="n">
        <v>58</v>
      </c>
      <c r="I31" s="130"/>
    </row>
    <row r="32" customFormat="false" ht="5.4" hidden="false" customHeight="true" outlineLevel="0" collapsed="false">
      <c r="A32" s="28"/>
      <c r="B32" s="53"/>
      <c r="C32" s="30"/>
      <c r="D32" s="45"/>
      <c r="E32" s="45"/>
      <c r="F32" s="45"/>
      <c r="G32" s="45"/>
      <c r="H32" s="45"/>
      <c r="I32" s="130"/>
    </row>
    <row r="33" customFormat="false" ht="13.8" hidden="false" customHeight="true" outlineLevel="0" collapsed="false">
      <c r="A33" s="28"/>
      <c r="B33" s="29" t="s">
        <v>131</v>
      </c>
      <c r="C33" s="119" t="s">
        <v>116</v>
      </c>
      <c r="D33" s="120" t="s">
        <v>117</v>
      </c>
      <c r="E33" s="120"/>
      <c r="F33" s="120" t="s">
        <v>118</v>
      </c>
      <c r="G33" s="120"/>
      <c r="H33" s="121" t="s">
        <v>119</v>
      </c>
      <c r="I33" s="121" t="s">
        <v>120</v>
      </c>
    </row>
    <row r="34" s="125" customFormat="true" ht="13.8" hidden="false" customHeight="true" outlineLevel="0" collapsed="false">
      <c r="A34" s="33"/>
      <c r="B34" s="34" t="s">
        <v>100</v>
      </c>
      <c r="C34" s="56"/>
      <c r="D34" s="57"/>
      <c r="E34" s="57"/>
      <c r="F34" s="57"/>
      <c r="G34" s="57"/>
      <c r="H34" s="58"/>
      <c r="I34" s="58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4"/>
      <c r="CD34" s="124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</row>
    <row r="35" customFormat="false" ht="15.6" hidden="false" customHeight="true" outlineLevel="0" collapsed="false">
      <c r="A35" s="33" t="str">
        <f aca="false">"ттк 466"</f>
        <v>ттк 466</v>
      </c>
      <c r="B35" s="38" t="s">
        <v>192</v>
      </c>
      <c r="C35" s="35" t="str">
        <f aca="false">"100"</f>
        <v>100</v>
      </c>
      <c r="D35" s="131" t="n">
        <v>10.54</v>
      </c>
      <c r="E35" s="131" t="n">
        <v>11.56</v>
      </c>
      <c r="F35" s="131" t="n">
        <v>14.63</v>
      </c>
      <c r="G35" s="131" t="n">
        <v>2.22</v>
      </c>
      <c r="H35" s="131" t="n">
        <v>11.06</v>
      </c>
      <c r="I35" s="132" t="n">
        <v>220.62</v>
      </c>
      <c r="J35" s="85" t="n">
        <v>7.24</v>
      </c>
      <c r="K35" s="86" t="n">
        <v>1.3</v>
      </c>
      <c r="L35" s="86" t="n">
        <v>0</v>
      </c>
      <c r="M35" s="86" t="n">
        <v>0</v>
      </c>
      <c r="N35" s="86" t="n">
        <v>1.63</v>
      </c>
      <c r="O35" s="86" t="n">
        <v>8.3</v>
      </c>
      <c r="P35" s="86" t="n">
        <v>1.13</v>
      </c>
      <c r="Q35" s="86" t="n">
        <v>0</v>
      </c>
      <c r="R35" s="86" t="n">
        <v>0</v>
      </c>
      <c r="S35" s="86" t="n">
        <v>0.09</v>
      </c>
      <c r="T35" s="86" t="n">
        <v>2.14</v>
      </c>
      <c r="U35" s="86" t="n">
        <v>503.31</v>
      </c>
      <c r="V35" s="86" t="n">
        <v>248.7</v>
      </c>
      <c r="W35" s="86" t="n">
        <v>17.31</v>
      </c>
      <c r="X35" s="86" t="n">
        <v>24.53</v>
      </c>
      <c r="Y35" s="86" t="n">
        <v>132.48</v>
      </c>
      <c r="Z35" s="86" t="n">
        <v>1.78</v>
      </c>
      <c r="AA35" s="86" t="n">
        <v>0</v>
      </c>
      <c r="AB35" s="86" t="n">
        <v>0</v>
      </c>
      <c r="AC35" s="86" t="n">
        <v>4.75</v>
      </c>
      <c r="AD35" s="86" t="n">
        <v>1.51</v>
      </c>
      <c r="AE35" s="86" t="n">
        <v>0.32</v>
      </c>
      <c r="AF35" s="86" t="n">
        <v>0.1</v>
      </c>
      <c r="AG35" s="86" t="n">
        <v>1.81</v>
      </c>
      <c r="AH35" s="86" t="n">
        <v>5.24</v>
      </c>
      <c r="AI35" s="86" t="n">
        <v>0.98</v>
      </c>
      <c r="AJ35" s="87" t="n">
        <v>0</v>
      </c>
      <c r="AK35" s="87" t="n">
        <v>694.76</v>
      </c>
      <c r="AL35" s="87" t="n">
        <v>556.27</v>
      </c>
      <c r="AM35" s="87" t="n">
        <v>945.18</v>
      </c>
      <c r="AN35" s="87" t="n">
        <v>969.53</v>
      </c>
      <c r="AO35" s="87" t="n">
        <v>277.79</v>
      </c>
      <c r="AP35" s="87" t="n">
        <v>545.35</v>
      </c>
      <c r="AQ35" s="87" t="n">
        <v>148.94</v>
      </c>
      <c r="AR35" s="87" t="n">
        <v>515.97</v>
      </c>
      <c r="AS35" s="87" t="n">
        <v>604.69</v>
      </c>
      <c r="AT35" s="87" t="n">
        <v>659.04</v>
      </c>
      <c r="AU35" s="87" t="n">
        <v>1008.03</v>
      </c>
      <c r="AV35" s="87" t="n">
        <v>448.5</v>
      </c>
      <c r="AW35" s="87" t="n">
        <v>563.14</v>
      </c>
      <c r="AX35" s="87" t="n">
        <v>1692.63</v>
      </c>
      <c r="AY35" s="87" t="n">
        <v>127.84</v>
      </c>
      <c r="AZ35" s="87" t="n">
        <v>401.42</v>
      </c>
      <c r="BA35" s="87" t="n">
        <v>452.56</v>
      </c>
      <c r="BB35" s="87" t="n">
        <v>377.13</v>
      </c>
      <c r="BC35" s="87" t="n">
        <v>150.22</v>
      </c>
      <c r="BD35" s="87" t="n">
        <v>0</v>
      </c>
      <c r="BE35" s="87" t="n">
        <v>0</v>
      </c>
      <c r="BF35" s="87" t="n">
        <v>0</v>
      </c>
      <c r="BG35" s="87" t="n">
        <v>0</v>
      </c>
      <c r="BH35" s="87" t="n">
        <v>0</v>
      </c>
      <c r="BI35" s="87" t="n">
        <v>0</v>
      </c>
      <c r="BJ35" s="87" t="n">
        <v>0</v>
      </c>
      <c r="BK35" s="87" t="n">
        <v>0.11</v>
      </c>
      <c r="BL35" s="87" t="n">
        <v>0</v>
      </c>
      <c r="BM35" s="87" t="n">
        <v>0.07</v>
      </c>
      <c r="BN35" s="87" t="n">
        <v>0.01</v>
      </c>
      <c r="BO35" s="87" t="n">
        <v>0.01</v>
      </c>
      <c r="BP35" s="87" t="n">
        <v>0</v>
      </c>
      <c r="BQ35" s="87" t="n">
        <v>0</v>
      </c>
      <c r="BR35" s="87" t="n">
        <v>0</v>
      </c>
      <c r="BS35" s="87" t="n">
        <v>0.42</v>
      </c>
      <c r="BT35" s="87" t="n">
        <v>0</v>
      </c>
      <c r="BU35" s="87" t="n">
        <v>0</v>
      </c>
      <c r="BV35" s="87" t="n">
        <v>1.19</v>
      </c>
      <c r="BW35" s="87" t="n">
        <v>0</v>
      </c>
      <c r="BX35" s="87" t="n">
        <v>0</v>
      </c>
      <c r="BY35" s="87" t="n">
        <v>0</v>
      </c>
      <c r="BZ35" s="87" t="n">
        <v>0</v>
      </c>
      <c r="CA35" s="87" t="n">
        <v>0</v>
      </c>
      <c r="CB35" s="87" t="n">
        <v>75.65</v>
      </c>
      <c r="CC35" s="88"/>
      <c r="CD35" s="88"/>
      <c r="CE35" s="87" t="n">
        <v>0</v>
      </c>
      <c r="CF35" s="87"/>
      <c r="CG35" s="87" t="n">
        <v>45.41</v>
      </c>
      <c r="CH35" s="87" t="n">
        <v>22.35</v>
      </c>
      <c r="CI35" s="87" t="n">
        <v>33.88</v>
      </c>
      <c r="CJ35" s="87" t="n">
        <v>2712.03</v>
      </c>
      <c r="CK35" s="87" t="n">
        <v>1584.01</v>
      </c>
      <c r="CL35" s="87" t="n">
        <v>2148.02</v>
      </c>
      <c r="CM35" s="87" t="n">
        <v>19.19</v>
      </c>
      <c r="CN35" s="87" t="n">
        <v>13.41</v>
      </c>
      <c r="CO35" s="87" t="n">
        <v>16.3</v>
      </c>
      <c r="CP35" s="87" t="n">
        <v>0</v>
      </c>
      <c r="CQ35" s="87" t="n">
        <v>1</v>
      </c>
    </row>
    <row r="36" customFormat="false" ht="15.6" hidden="false" customHeight="true" outlineLevel="0" collapsed="false">
      <c r="A36" s="33" t="s">
        <v>193</v>
      </c>
      <c r="B36" s="38" t="s">
        <v>194</v>
      </c>
      <c r="C36" s="35" t="str">
        <f aca="false">"180"</f>
        <v>180</v>
      </c>
      <c r="D36" s="131" t="n">
        <v>8.01</v>
      </c>
      <c r="E36" s="131" t="n">
        <v>2.4</v>
      </c>
      <c r="F36" s="131" t="n">
        <v>5.61</v>
      </c>
      <c r="G36" s="131" t="n">
        <v>0.72</v>
      </c>
      <c r="H36" s="131" t="n">
        <v>35.11</v>
      </c>
      <c r="I36" s="132" t="n">
        <v>223.05496455</v>
      </c>
      <c r="J36" s="85" t="n">
        <v>3.61</v>
      </c>
      <c r="K36" s="86" t="n">
        <v>0.1</v>
      </c>
      <c r="L36" s="86" t="n">
        <v>0</v>
      </c>
      <c r="M36" s="86" t="n">
        <v>0</v>
      </c>
      <c r="N36" s="86" t="n">
        <v>0.9</v>
      </c>
      <c r="O36" s="86" t="n">
        <v>32.44</v>
      </c>
      <c r="P36" s="86" t="n">
        <v>1.77</v>
      </c>
      <c r="Q36" s="86" t="n">
        <v>0</v>
      </c>
      <c r="R36" s="86" t="n">
        <v>0</v>
      </c>
      <c r="S36" s="86" t="n">
        <v>0.18</v>
      </c>
      <c r="T36" s="86" t="n">
        <v>1.19</v>
      </c>
      <c r="U36" s="86" t="n">
        <v>275.19</v>
      </c>
      <c r="V36" s="86" t="n">
        <v>59.8</v>
      </c>
      <c r="W36" s="86" t="n">
        <v>90.41</v>
      </c>
      <c r="X36" s="86" t="n">
        <v>11.72</v>
      </c>
      <c r="Y36" s="86" t="n">
        <v>88.3</v>
      </c>
      <c r="Z36" s="86" t="n">
        <v>0.81</v>
      </c>
      <c r="AA36" s="86" t="n">
        <v>22.14</v>
      </c>
      <c r="AB36" s="86" t="n">
        <v>23.04</v>
      </c>
      <c r="AC36" s="86" t="n">
        <v>41.67</v>
      </c>
      <c r="AD36" s="86" t="n">
        <v>0.96</v>
      </c>
      <c r="AE36" s="86" t="n">
        <v>0.05</v>
      </c>
      <c r="AF36" s="86" t="n">
        <v>0.05</v>
      </c>
      <c r="AG36" s="86" t="n">
        <v>0.44</v>
      </c>
      <c r="AH36" s="86" t="n">
        <v>2.32</v>
      </c>
      <c r="AI36" s="86" t="n">
        <v>0.03</v>
      </c>
      <c r="AJ36" s="87" t="n">
        <v>0</v>
      </c>
      <c r="AK36" s="87" t="n">
        <v>383.26</v>
      </c>
      <c r="AL36" s="87" t="n">
        <v>327.96</v>
      </c>
      <c r="AM36" s="87" t="n">
        <v>623.55</v>
      </c>
      <c r="AN36" s="87" t="n">
        <v>267.74</v>
      </c>
      <c r="AO36" s="87" t="n">
        <v>129.07</v>
      </c>
      <c r="AP36" s="87" t="n">
        <v>246.39</v>
      </c>
      <c r="AQ36" s="87" t="n">
        <v>113.8</v>
      </c>
      <c r="AR36" s="87" t="n">
        <v>379.48</v>
      </c>
      <c r="AS36" s="87" t="n">
        <v>240.3</v>
      </c>
      <c r="AT36" s="87" t="n">
        <v>285.75</v>
      </c>
      <c r="AU36" s="87" t="n">
        <v>314.09</v>
      </c>
      <c r="AV36" s="87" t="n">
        <v>166.23</v>
      </c>
      <c r="AW36" s="87" t="n">
        <v>229.09</v>
      </c>
      <c r="AX36" s="87" t="n">
        <v>2070.16</v>
      </c>
      <c r="AY36" s="87" t="n">
        <v>0</v>
      </c>
      <c r="AZ36" s="87" t="n">
        <v>745.47</v>
      </c>
      <c r="BA36" s="87" t="n">
        <v>375.76</v>
      </c>
      <c r="BB36" s="87" t="n">
        <v>251.54</v>
      </c>
      <c r="BC36" s="87" t="n">
        <v>124.14</v>
      </c>
      <c r="BD36" s="87" t="n">
        <v>0.11</v>
      </c>
      <c r="BE36" s="87" t="n">
        <v>0.06</v>
      </c>
      <c r="BF36" s="87" t="n">
        <v>0.06</v>
      </c>
      <c r="BG36" s="87" t="n">
        <v>0.15</v>
      </c>
      <c r="BH36" s="87" t="n">
        <v>0.17</v>
      </c>
      <c r="BI36" s="87" t="n">
        <v>0.58</v>
      </c>
      <c r="BJ36" s="87" t="n">
        <v>0.03</v>
      </c>
      <c r="BK36" s="87" t="n">
        <v>1.51</v>
      </c>
      <c r="BL36" s="87" t="n">
        <v>0.01</v>
      </c>
      <c r="BM36" s="87" t="n">
        <v>0.4</v>
      </c>
      <c r="BN36" s="87" t="n">
        <v>0.01</v>
      </c>
      <c r="BO36" s="87" t="n">
        <v>0</v>
      </c>
      <c r="BP36" s="87" t="n">
        <v>0</v>
      </c>
      <c r="BQ36" s="87" t="n">
        <v>0.1</v>
      </c>
      <c r="BR36" s="87" t="n">
        <v>0.15</v>
      </c>
      <c r="BS36" s="87" t="n">
        <v>1.13</v>
      </c>
      <c r="BT36" s="87" t="n">
        <v>0</v>
      </c>
      <c r="BU36" s="87" t="n">
        <v>0</v>
      </c>
      <c r="BV36" s="87" t="n">
        <v>0.33</v>
      </c>
      <c r="BW36" s="87" t="n">
        <v>0.01</v>
      </c>
      <c r="BX36" s="87" t="n">
        <v>0</v>
      </c>
      <c r="BY36" s="87" t="n">
        <v>0</v>
      </c>
      <c r="BZ36" s="87" t="n">
        <v>0</v>
      </c>
      <c r="CA36" s="87" t="n">
        <v>0</v>
      </c>
      <c r="CB36" s="87" t="n">
        <v>159.1</v>
      </c>
      <c r="CC36" s="88"/>
      <c r="CD36" s="88"/>
      <c r="CE36" s="87" t="n">
        <v>25.98</v>
      </c>
      <c r="CF36" s="87"/>
      <c r="CG36" s="87" t="n">
        <v>18.7</v>
      </c>
      <c r="CH36" s="87" t="n">
        <v>11.09</v>
      </c>
      <c r="CI36" s="87" t="n">
        <v>14.9</v>
      </c>
      <c r="CJ36" s="87" t="n">
        <v>973.4</v>
      </c>
      <c r="CK36" s="87" t="n">
        <v>727.22</v>
      </c>
      <c r="CL36" s="87" t="n">
        <v>850.31</v>
      </c>
      <c r="CM36" s="87" t="n">
        <v>36.78</v>
      </c>
      <c r="CN36" s="87" t="n">
        <v>20.94</v>
      </c>
      <c r="CO36" s="87" t="n">
        <v>28.86</v>
      </c>
      <c r="CP36" s="87" t="n">
        <v>0</v>
      </c>
      <c r="CQ36" s="87" t="n">
        <v>0.45</v>
      </c>
    </row>
    <row r="37" customFormat="false" ht="14.4" hidden="false" customHeight="false" outlineLevel="0" collapsed="false">
      <c r="A37" s="33" t="s">
        <v>134</v>
      </c>
      <c r="B37" s="38" t="s">
        <v>135</v>
      </c>
      <c r="C37" s="35" t="str">
        <f aca="false">"200"</f>
        <v>200</v>
      </c>
      <c r="D37" s="131" t="n">
        <v>0.08</v>
      </c>
      <c r="E37" s="131" t="n">
        <v>0</v>
      </c>
      <c r="F37" s="131" t="n">
        <v>0.02</v>
      </c>
      <c r="G37" s="131" t="n">
        <v>0.02</v>
      </c>
      <c r="H37" s="131" t="n">
        <v>9.84</v>
      </c>
      <c r="I37" s="132" t="n">
        <v>37.802232</v>
      </c>
      <c r="J37" s="40" t="n">
        <v>0</v>
      </c>
      <c r="K37" s="41" t="n">
        <v>0</v>
      </c>
      <c r="L37" s="41" t="n">
        <v>0</v>
      </c>
      <c r="M37" s="41" t="n">
        <v>0</v>
      </c>
      <c r="N37" s="41" t="n">
        <v>9.8</v>
      </c>
      <c r="O37" s="41" t="n">
        <v>0</v>
      </c>
      <c r="P37" s="41" t="n">
        <v>0.04</v>
      </c>
      <c r="Q37" s="41" t="n">
        <v>0</v>
      </c>
      <c r="R37" s="41" t="n">
        <v>0</v>
      </c>
      <c r="S37" s="41" t="n">
        <v>0</v>
      </c>
      <c r="T37" s="41" t="n">
        <v>0.03</v>
      </c>
      <c r="U37" s="41" t="n">
        <v>0.1</v>
      </c>
      <c r="V37" s="41" t="n">
        <v>0.3</v>
      </c>
      <c r="W37" s="41" t="n">
        <v>0.29</v>
      </c>
      <c r="X37" s="41" t="n">
        <v>0</v>
      </c>
      <c r="Y37" s="41" t="n">
        <v>0</v>
      </c>
      <c r="Z37" s="41" t="n">
        <v>0.03</v>
      </c>
      <c r="AA37" s="41" t="n">
        <v>0</v>
      </c>
      <c r="AB37" s="41" t="n">
        <v>0</v>
      </c>
      <c r="AC37" s="41" t="n">
        <v>0</v>
      </c>
      <c r="AD37" s="41" t="n">
        <v>0</v>
      </c>
      <c r="AE37" s="41" t="n">
        <v>0</v>
      </c>
      <c r="AF37" s="41" t="n">
        <v>0</v>
      </c>
      <c r="AG37" s="41" t="n">
        <v>0</v>
      </c>
      <c r="AH37" s="41" t="n">
        <v>0</v>
      </c>
      <c r="AI37" s="41" t="n">
        <v>0</v>
      </c>
      <c r="AJ37" s="42" t="n">
        <v>0</v>
      </c>
      <c r="AK37" s="42" t="n">
        <v>0</v>
      </c>
      <c r="AL37" s="42" t="n">
        <v>0</v>
      </c>
      <c r="AM37" s="42" t="n">
        <v>0</v>
      </c>
      <c r="AN37" s="42" t="n">
        <v>0</v>
      </c>
      <c r="AO37" s="42" t="n">
        <v>0</v>
      </c>
      <c r="AP37" s="42" t="n">
        <v>0</v>
      </c>
      <c r="AQ37" s="42" t="n">
        <v>0</v>
      </c>
      <c r="AR37" s="42" t="n">
        <v>0</v>
      </c>
      <c r="AS37" s="42" t="n">
        <v>0</v>
      </c>
      <c r="AT37" s="42" t="n">
        <v>0</v>
      </c>
      <c r="AU37" s="42" t="n">
        <v>0</v>
      </c>
      <c r="AV37" s="42" t="n">
        <v>0</v>
      </c>
      <c r="AW37" s="42" t="n">
        <v>0</v>
      </c>
      <c r="AX37" s="42" t="n">
        <v>0</v>
      </c>
      <c r="AY37" s="42" t="n">
        <v>0</v>
      </c>
      <c r="AZ37" s="42" t="n">
        <v>0</v>
      </c>
      <c r="BA37" s="42" t="n">
        <v>0</v>
      </c>
      <c r="BB37" s="42" t="n">
        <v>0</v>
      </c>
      <c r="BC37" s="42" t="n">
        <v>0</v>
      </c>
      <c r="BD37" s="42" t="n">
        <v>0</v>
      </c>
      <c r="BE37" s="42" t="n">
        <v>0</v>
      </c>
      <c r="BF37" s="42" t="n">
        <v>0</v>
      </c>
      <c r="BG37" s="42" t="n">
        <v>0</v>
      </c>
      <c r="BH37" s="42" t="n">
        <v>0</v>
      </c>
      <c r="BI37" s="42" t="n">
        <v>0</v>
      </c>
      <c r="BJ37" s="42" t="n">
        <v>0</v>
      </c>
      <c r="BK37" s="42" t="n">
        <v>0</v>
      </c>
      <c r="BL37" s="42" t="n">
        <v>0</v>
      </c>
      <c r="BM37" s="42" t="n">
        <v>0</v>
      </c>
      <c r="BN37" s="42" t="n">
        <v>0</v>
      </c>
      <c r="BO37" s="42" t="n">
        <v>0</v>
      </c>
      <c r="BP37" s="42" t="n">
        <v>0</v>
      </c>
      <c r="BQ37" s="42" t="n">
        <v>0</v>
      </c>
      <c r="BR37" s="42" t="n">
        <v>0</v>
      </c>
      <c r="BS37" s="42" t="n">
        <v>0</v>
      </c>
      <c r="BT37" s="42" t="n">
        <v>0</v>
      </c>
      <c r="BU37" s="42" t="n">
        <v>0</v>
      </c>
      <c r="BV37" s="42" t="n">
        <v>0</v>
      </c>
      <c r="BW37" s="42" t="n">
        <v>0</v>
      </c>
      <c r="BX37" s="42" t="n">
        <v>0</v>
      </c>
      <c r="BY37" s="42" t="n">
        <v>0</v>
      </c>
      <c r="BZ37" s="42" t="n">
        <v>0</v>
      </c>
      <c r="CA37" s="42" t="n">
        <v>0</v>
      </c>
      <c r="CB37" s="42" t="n">
        <v>200.04</v>
      </c>
      <c r="CC37" s="43"/>
      <c r="CD37" s="43"/>
      <c r="CE37" s="42" t="n">
        <v>0</v>
      </c>
      <c r="CF37" s="42"/>
      <c r="CG37" s="42" t="n">
        <v>4.21</v>
      </c>
      <c r="CH37" s="42" t="n">
        <v>4.21</v>
      </c>
      <c r="CI37" s="42" t="n">
        <v>4.21</v>
      </c>
      <c r="CJ37" s="42" t="n">
        <v>497.96</v>
      </c>
      <c r="CK37" s="42" t="n">
        <v>192.28</v>
      </c>
      <c r="CL37" s="42" t="n">
        <v>345.12</v>
      </c>
      <c r="CM37" s="42" t="n">
        <v>44.51</v>
      </c>
      <c r="CN37" s="42" t="n">
        <v>26.48</v>
      </c>
      <c r="CO37" s="42" t="n">
        <v>35.49</v>
      </c>
      <c r="CP37" s="42" t="n">
        <v>10</v>
      </c>
      <c r="CQ37" s="42" t="n">
        <v>0</v>
      </c>
    </row>
    <row r="38" customFormat="false" ht="15.6" hidden="false" customHeight="false" outlineLevel="0" collapsed="false">
      <c r="A38" s="33" t="str">
        <f aca="false">"-"</f>
        <v>-</v>
      </c>
      <c r="B38" s="38" t="s">
        <v>136</v>
      </c>
      <c r="C38" s="35" t="n">
        <v>25</v>
      </c>
      <c r="D38" s="131" t="n">
        <v>1.65</v>
      </c>
      <c r="E38" s="131" t="n">
        <v>0</v>
      </c>
      <c r="F38" s="131" t="n">
        <v>0.16</v>
      </c>
      <c r="G38" s="131" t="n">
        <v>0.2</v>
      </c>
      <c r="H38" s="131" t="n">
        <v>11.72</v>
      </c>
      <c r="I38" s="132" t="n">
        <v>55.97</v>
      </c>
      <c r="J38" s="85" t="n">
        <v>0</v>
      </c>
      <c r="K38" s="86" t="n">
        <v>0</v>
      </c>
      <c r="L38" s="86" t="n">
        <v>0</v>
      </c>
      <c r="M38" s="86" t="n">
        <v>0</v>
      </c>
      <c r="N38" s="86" t="n">
        <v>0.33</v>
      </c>
      <c r="O38" s="86" t="n">
        <v>13.68</v>
      </c>
      <c r="P38" s="86" t="n">
        <v>0.06</v>
      </c>
      <c r="Q38" s="86" t="n">
        <v>0</v>
      </c>
      <c r="R38" s="86" t="n">
        <v>0</v>
      </c>
      <c r="S38" s="86" t="n">
        <v>0</v>
      </c>
      <c r="T38" s="86" t="n">
        <v>0.54</v>
      </c>
      <c r="U38" s="86" t="n">
        <v>0</v>
      </c>
      <c r="V38" s="86" t="n">
        <v>0</v>
      </c>
      <c r="W38" s="86" t="n">
        <v>0</v>
      </c>
      <c r="X38" s="86" t="n">
        <v>0</v>
      </c>
      <c r="Y38" s="86" t="n">
        <v>0</v>
      </c>
      <c r="Z38" s="86" t="n">
        <v>0</v>
      </c>
      <c r="AA38" s="86" t="n">
        <v>0</v>
      </c>
      <c r="AB38" s="86" t="n">
        <v>0</v>
      </c>
      <c r="AC38" s="86" t="n">
        <v>0</v>
      </c>
      <c r="AD38" s="86" t="n">
        <v>0</v>
      </c>
      <c r="AE38" s="86" t="n">
        <v>0</v>
      </c>
      <c r="AF38" s="86" t="n">
        <v>0</v>
      </c>
      <c r="AG38" s="86" t="n">
        <v>0</v>
      </c>
      <c r="AH38" s="86" t="n">
        <v>0</v>
      </c>
      <c r="AI38" s="86" t="n">
        <v>0</v>
      </c>
      <c r="AJ38" s="87" t="n">
        <v>0</v>
      </c>
      <c r="AK38" s="87" t="n">
        <v>95.79</v>
      </c>
      <c r="AL38" s="87" t="n">
        <v>99.7</v>
      </c>
      <c r="AM38" s="87" t="n">
        <v>152.69</v>
      </c>
      <c r="AN38" s="87" t="n">
        <v>50.63</v>
      </c>
      <c r="AO38" s="87" t="n">
        <v>30.02</v>
      </c>
      <c r="AP38" s="87" t="n">
        <v>60.03</v>
      </c>
      <c r="AQ38" s="87" t="n">
        <v>22.71</v>
      </c>
      <c r="AR38" s="87" t="n">
        <v>108.58</v>
      </c>
      <c r="AS38" s="87" t="n">
        <v>67.34</v>
      </c>
      <c r="AT38" s="87" t="n">
        <v>93.96</v>
      </c>
      <c r="AU38" s="87" t="n">
        <v>77.52</v>
      </c>
      <c r="AV38" s="87" t="n">
        <v>40.72</v>
      </c>
      <c r="AW38" s="87" t="n">
        <v>72.04</v>
      </c>
      <c r="AX38" s="87" t="n">
        <v>602.39</v>
      </c>
      <c r="AY38" s="87" t="n">
        <v>0</v>
      </c>
      <c r="AZ38" s="87" t="n">
        <v>196.27</v>
      </c>
      <c r="BA38" s="87" t="n">
        <v>85.35</v>
      </c>
      <c r="BB38" s="87" t="n">
        <v>56.64</v>
      </c>
      <c r="BC38" s="87" t="n">
        <v>44.89</v>
      </c>
      <c r="BD38" s="87" t="n">
        <v>0</v>
      </c>
      <c r="BE38" s="87" t="n">
        <v>0</v>
      </c>
      <c r="BF38" s="87" t="n">
        <v>0</v>
      </c>
      <c r="BG38" s="87" t="n">
        <v>0</v>
      </c>
      <c r="BH38" s="87" t="n">
        <v>0</v>
      </c>
      <c r="BI38" s="87" t="n">
        <v>0</v>
      </c>
      <c r="BJ38" s="87" t="n">
        <v>0</v>
      </c>
      <c r="BK38" s="87" t="n">
        <v>0.02</v>
      </c>
      <c r="BL38" s="87" t="n">
        <v>0</v>
      </c>
      <c r="BM38" s="87" t="n">
        <v>0</v>
      </c>
      <c r="BN38" s="87" t="n">
        <v>0</v>
      </c>
      <c r="BO38" s="87" t="n">
        <v>0</v>
      </c>
      <c r="BP38" s="87" t="n">
        <v>0</v>
      </c>
      <c r="BQ38" s="87" t="n">
        <v>0</v>
      </c>
      <c r="BR38" s="87" t="n">
        <v>0</v>
      </c>
      <c r="BS38" s="87" t="n">
        <v>0.02</v>
      </c>
      <c r="BT38" s="87" t="n">
        <v>0</v>
      </c>
      <c r="BU38" s="87" t="n">
        <v>0</v>
      </c>
      <c r="BV38" s="87" t="n">
        <v>0.08</v>
      </c>
      <c r="BW38" s="87" t="n">
        <v>0</v>
      </c>
      <c r="BX38" s="87" t="n">
        <v>0</v>
      </c>
      <c r="BY38" s="87" t="n">
        <v>0</v>
      </c>
      <c r="BZ38" s="87" t="n">
        <v>0</v>
      </c>
      <c r="CA38" s="87" t="n">
        <v>0</v>
      </c>
      <c r="CB38" s="87" t="n">
        <v>11.73</v>
      </c>
      <c r="CC38" s="88"/>
      <c r="CD38" s="88"/>
      <c r="CE38" s="87" t="n">
        <v>0</v>
      </c>
      <c r="CF38" s="87"/>
      <c r="CG38" s="87" t="n">
        <v>0</v>
      </c>
      <c r="CH38" s="87" t="n">
        <v>0</v>
      </c>
      <c r="CI38" s="87" t="n">
        <v>0</v>
      </c>
      <c r="CJ38" s="87" t="n">
        <v>950</v>
      </c>
      <c r="CK38" s="87" t="n">
        <v>366</v>
      </c>
      <c r="CL38" s="87" t="n">
        <v>658</v>
      </c>
      <c r="CM38" s="87" t="n">
        <v>7.6</v>
      </c>
      <c r="CN38" s="87" t="n">
        <v>7.6</v>
      </c>
      <c r="CO38" s="87" t="n">
        <v>7.6</v>
      </c>
      <c r="CP38" s="87" t="n">
        <v>0</v>
      </c>
      <c r="CQ38" s="87" t="n">
        <v>0</v>
      </c>
    </row>
    <row r="39" customFormat="false" ht="15.6" hidden="false" customHeight="false" outlineLevel="0" collapsed="false">
      <c r="A39" s="33" t="str">
        <f aca="false">"-"</f>
        <v>-</v>
      </c>
      <c r="B39" s="38" t="s">
        <v>181</v>
      </c>
      <c r="C39" s="35" t="str">
        <f aca="false">"100"</f>
        <v>100</v>
      </c>
      <c r="D39" s="131" t="n">
        <v>0.4</v>
      </c>
      <c r="E39" s="131" t="n">
        <v>0</v>
      </c>
      <c r="F39" s="131" t="n">
        <v>0.4</v>
      </c>
      <c r="G39" s="131" t="n">
        <v>0.4</v>
      </c>
      <c r="H39" s="131" t="n">
        <v>11.6</v>
      </c>
      <c r="I39" s="132" t="n">
        <v>48.68</v>
      </c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8"/>
      <c r="CD39" s="128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</row>
    <row r="40" customFormat="false" ht="15.6" hidden="false" customHeight="false" outlineLevel="0" collapsed="false">
      <c r="A40" s="47"/>
      <c r="B40" s="48" t="s">
        <v>111</v>
      </c>
      <c r="C40" s="49"/>
      <c r="D40" s="133" t="n">
        <f aca="false">SUM(D35:D39)</f>
        <v>20.68</v>
      </c>
      <c r="E40" s="133" t="n">
        <f aca="false">SUM(E35:E39)</f>
        <v>13.96</v>
      </c>
      <c r="F40" s="133" t="n">
        <f aca="false">SUM(F35:F39)</f>
        <v>20.82</v>
      </c>
      <c r="G40" s="133" t="n">
        <f aca="false">SUM(G35:G39)</f>
        <v>3.56</v>
      </c>
      <c r="H40" s="133" t="n">
        <f aca="false">SUM(H35:H39)</f>
        <v>79.33</v>
      </c>
      <c r="I40" s="64" t="n">
        <f aca="false">SUM(I35:I39)</f>
        <v>586.12719655</v>
      </c>
      <c r="J40" s="89" t="n">
        <v>12.22</v>
      </c>
      <c r="K40" s="89" t="n">
        <v>4.65</v>
      </c>
      <c r="L40" s="89" t="n">
        <v>0</v>
      </c>
      <c r="M40" s="89" t="n">
        <v>0</v>
      </c>
      <c r="N40" s="89" t="n">
        <v>31.16</v>
      </c>
      <c r="O40" s="89" t="n">
        <v>76.99</v>
      </c>
      <c r="P40" s="89" t="n">
        <v>10.53</v>
      </c>
      <c r="Q40" s="89" t="n">
        <v>0</v>
      </c>
      <c r="R40" s="89" t="n">
        <v>0</v>
      </c>
      <c r="S40" s="89" t="n">
        <v>2.09</v>
      </c>
      <c r="T40" s="89" t="n">
        <v>7.68</v>
      </c>
      <c r="U40" s="89" t="n">
        <v>1338.43</v>
      </c>
      <c r="V40" s="89" t="n">
        <v>1298.83</v>
      </c>
      <c r="W40" s="89" t="n">
        <v>171.19</v>
      </c>
      <c r="X40" s="89" t="n">
        <v>91.26</v>
      </c>
      <c r="Y40" s="89" t="n">
        <v>355</v>
      </c>
      <c r="Z40" s="89" t="n">
        <v>7.76</v>
      </c>
      <c r="AA40" s="89" t="n">
        <v>25.14</v>
      </c>
      <c r="AB40" s="89" t="n">
        <v>1679.79</v>
      </c>
      <c r="AC40" s="89" t="n">
        <v>391.17</v>
      </c>
      <c r="AD40" s="89" t="n">
        <v>5.82</v>
      </c>
      <c r="AE40" s="89" t="n">
        <v>0.55</v>
      </c>
      <c r="AF40" s="89" t="n">
        <v>0.26</v>
      </c>
      <c r="AG40" s="89" t="n">
        <v>3.98</v>
      </c>
      <c r="AH40" s="89" t="n">
        <v>10.65</v>
      </c>
      <c r="AI40" s="89" t="n">
        <v>19.89</v>
      </c>
      <c r="AJ40" s="12" t="n">
        <v>0</v>
      </c>
      <c r="AK40" s="12" t="n">
        <v>1364.55</v>
      </c>
      <c r="AL40" s="12" t="n">
        <v>1152.4</v>
      </c>
      <c r="AM40" s="12" t="n">
        <v>2001.22</v>
      </c>
      <c r="AN40" s="12" t="n">
        <v>1512.73</v>
      </c>
      <c r="AO40" s="12" t="n">
        <v>503.31</v>
      </c>
      <c r="AP40" s="12" t="n">
        <v>1002.51</v>
      </c>
      <c r="AQ40" s="12" t="n">
        <v>340.97</v>
      </c>
      <c r="AR40" s="12" t="n">
        <v>1204.34</v>
      </c>
      <c r="AS40" s="12" t="n">
        <v>1127.14</v>
      </c>
      <c r="AT40" s="12" t="n">
        <v>1308.09</v>
      </c>
      <c r="AU40" s="12" t="n">
        <v>1809.84</v>
      </c>
      <c r="AV40" s="12" t="n">
        <v>748.86</v>
      </c>
      <c r="AW40" s="12" t="n">
        <v>1054.23</v>
      </c>
      <c r="AX40" s="12" t="n">
        <v>5307.77</v>
      </c>
      <c r="AY40" s="12" t="n">
        <v>127.84</v>
      </c>
      <c r="AZ40" s="12" t="n">
        <v>1603.64</v>
      </c>
      <c r="BA40" s="12" t="n">
        <v>1093.1</v>
      </c>
      <c r="BB40" s="12" t="n">
        <v>805.55</v>
      </c>
      <c r="BC40" s="12" t="n">
        <v>391.47</v>
      </c>
      <c r="BD40" s="12" t="n">
        <v>0.11</v>
      </c>
      <c r="BE40" s="12" t="n">
        <v>0.06</v>
      </c>
      <c r="BF40" s="12" t="n">
        <v>0.06</v>
      </c>
      <c r="BG40" s="12" t="n">
        <v>0.15</v>
      </c>
      <c r="BH40" s="12" t="n">
        <v>0.17</v>
      </c>
      <c r="BI40" s="12" t="n">
        <v>0.58</v>
      </c>
      <c r="BJ40" s="12" t="n">
        <v>0.03</v>
      </c>
      <c r="BK40" s="12" t="n">
        <v>2.02</v>
      </c>
      <c r="BL40" s="12" t="n">
        <v>0.01</v>
      </c>
      <c r="BM40" s="12" t="n">
        <v>0.67</v>
      </c>
      <c r="BN40" s="12" t="n">
        <v>0.03</v>
      </c>
      <c r="BO40" s="12" t="n">
        <v>0.04</v>
      </c>
      <c r="BP40" s="12" t="n">
        <v>0</v>
      </c>
      <c r="BQ40" s="12" t="n">
        <v>0.1</v>
      </c>
      <c r="BR40" s="12" t="n">
        <v>0.16</v>
      </c>
      <c r="BS40" s="12" t="n">
        <v>2.76</v>
      </c>
      <c r="BT40" s="12" t="n">
        <v>0</v>
      </c>
      <c r="BU40" s="12" t="n">
        <v>0</v>
      </c>
      <c r="BV40" s="12" t="n">
        <v>4.77</v>
      </c>
      <c r="BW40" s="12" t="n">
        <v>0.04</v>
      </c>
      <c r="BX40" s="12" t="n">
        <v>0</v>
      </c>
      <c r="BY40" s="12" t="n">
        <v>0</v>
      </c>
      <c r="BZ40" s="12" t="n">
        <v>0</v>
      </c>
      <c r="CA40" s="12" t="n">
        <v>0</v>
      </c>
      <c r="CB40" s="12" t="n">
        <v>880.99</v>
      </c>
      <c r="CC40" s="90"/>
      <c r="CD40" s="90"/>
      <c r="CE40" s="12" t="n">
        <v>305.11</v>
      </c>
      <c r="CF40" s="12"/>
      <c r="CG40" s="12" t="n">
        <v>98.44</v>
      </c>
      <c r="CH40" s="12" t="n">
        <v>58.94</v>
      </c>
      <c r="CI40" s="12" t="n">
        <v>78.69</v>
      </c>
      <c r="CJ40" s="12" t="n">
        <v>6819.16</v>
      </c>
      <c r="CK40" s="12" t="n">
        <v>3757.87</v>
      </c>
      <c r="CL40" s="12" t="n">
        <v>5288.52</v>
      </c>
      <c r="CM40" s="12" t="n">
        <v>228.49</v>
      </c>
      <c r="CN40" s="12" t="n">
        <v>162.98</v>
      </c>
      <c r="CO40" s="12" t="n">
        <v>195.73</v>
      </c>
      <c r="CP40" s="12" t="n">
        <v>10</v>
      </c>
      <c r="CQ40" s="12" t="n">
        <v>1.95</v>
      </c>
    </row>
    <row r="41" customFormat="false" ht="13.2" hidden="true" customHeight="true" outlineLevel="0" collapsed="false">
      <c r="A41" s="28"/>
      <c r="B41" s="53" t="s">
        <v>244</v>
      </c>
      <c r="C41" s="30"/>
      <c r="D41" s="45" t="n">
        <v>22.5</v>
      </c>
      <c r="E41" s="45" t="n">
        <v>0</v>
      </c>
      <c r="F41" s="45" t="n">
        <v>23</v>
      </c>
      <c r="G41" s="45" t="n">
        <v>0</v>
      </c>
      <c r="H41" s="45" t="n">
        <v>95.75</v>
      </c>
      <c r="I41" s="130" t="n">
        <v>680</v>
      </c>
      <c r="V41" s="69" t="n">
        <v>0</v>
      </c>
      <c r="W41" s="69" t="n">
        <v>0</v>
      </c>
      <c r="X41" s="69" t="n">
        <v>0</v>
      </c>
      <c r="Y41" s="69" t="n">
        <v>0</v>
      </c>
      <c r="Z41" s="69" t="n">
        <v>0</v>
      </c>
      <c r="AA41" s="69" t="n">
        <v>0</v>
      </c>
      <c r="AB41" s="69" t="n">
        <v>0</v>
      </c>
      <c r="AC41" s="69" t="n">
        <v>315</v>
      </c>
      <c r="AD41" s="69" t="n">
        <v>0</v>
      </c>
      <c r="AE41" s="69" t="n">
        <v>0.49</v>
      </c>
      <c r="AF41" s="69" t="n">
        <v>0.56</v>
      </c>
      <c r="AI41" s="69" t="n">
        <v>24.5</v>
      </c>
      <c r="CI41" s="70" t="n">
        <v>0</v>
      </c>
      <c r="CL41" s="70" t="n">
        <v>0</v>
      </c>
      <c r="CO41" s="70" t="n">
        <v>0</v>
      </c>
    </row>
    <row r="42" customFormat="false" ht="13.8" hidden="true" customHeight="true" outlineLevel="0" collapsed="false">
      <c r="A42" s="28"/>
      <c r="B42" s="53" t="s">
        <v>113</v>
      </c>
      <c r="C42" s="30"/>
      <c r="D42" s="45" t="n">
        <f aca="false">D40-D41</f>
        <v>-1.82</v>
      </c>
      <c r="E42" s="45" t="n">
        <f aca="false">E40-E41</f>
        <v>13.96</v>
      </c>
      <c r="F42" s="45" t="n">
        <f aca="false">F40-F41</f>
        <v>-2.18</v>
      </c>
      <c r="G42" s="45" t="n">
        <f aca="false">G40-G41</f>
        <v>3.56</v>
      </c>
      <c r="H42" s="45" t="n">
        <f aca="false">H40-H41</f>
        <v>-16.42</v>
      </c>
      <c r="I42" s="130" t="n">
        <f aca="false">I40-I41</f>
        <v>-93.87280345</v>
      </c>
      <c r="V42" s="69" t="n">
        <f aca="false">V40-V41</f>
        <v>1298.83</v>
      </c>
      <c r="W42" s="69" t="n">
        <f aca="false">W40-W41</f>
        <v>171.19</v>
      </c>
      <c r="X42" s="69" t="n">
        <f aca="false">X40-X41</f>
        <v>91.26</v>
      </c>
      <c r="Y42" s="69" t="n">
        <f aca="false">Y40-Y41</f>
        <v>355</v>
      </c>
      <c r="Z42" s="69" t="n">
        <f aca="false">Z40-Z41</f>
        <v>7.76</v>
      </c>
      <c r="AA42" s="69" t="n">
        <f aca="false">AA40-AA41</f>
        <v>25.14</v>
      </c>
      <c r="AB42" s="69" t="n">
        <f aca="false">AB40-AB41</f>
        <v>1679.79</v>
      </c>
      <c r="AC42" s="69" t="n">
        <f aca="false">AC40-AC41</f>
        <v>76.17</v>
      </c>
      <c r="AD42" s="69" t="n">
        <f aca="false">AD40-AD41</f>
        <v>5.82</v>
      </c>
      <c r="AE42" s="69" t="n">
        <f aca="false">AE40-AE41</f>
        <v>0.0600000000000001</v>
      </c>
      <c r="AF42" s="69" t="n">
        <f aca="false">AF40-AF41</f>
        <v>-0.3</v>
      </c>
      <c r="AI42" s="69" t="n">
        <f aca="false">AI40-AI41</f>
        <v>-4.61</v>
      </c>
      <c r="CI42" s="70" t="n">
        <f aca="false">CI40-CI41</f>
        <v>78.69</v>
      </c>
      <c r="CL42" s="70" t="n">
        <f aca="false">CL40-CL41</f>
        <v>5288.52</v>
      </c>
      <c r="CO42" s="70" t="n">
        <f aca="false">CO40-CO41</f>
        <v>195.73</v>
      </c>
    </row>
    <row r="43" customFormat="false" ht="15" hidden="true" customHeight="true" outlineLevel="0" collapsed="false">
      <c r="A43" s="28"/>
      <c r="B43" s="53" t="s">
        <v>114</v>
      </c>
      <c r="C43" s="30"/>
      <c r="D43" s="45" t="n">
        <v>13</v>
      </c>
      <c r="E43" s="45"/>
      <c r="F43" s="45" t="n">
        <v>34</v>
      </c>
      <c r="G43" s="45"/>
      <c r="H43" s="45" t="n">
        <v>53</v>
      </c>
      <c r="I43" s="130"/>
    </row>
    <row r="44" customFormat="false" ht="4.8" hidden="false" customHeight="true" outlineLevel="0" collapsed="false">
      <c r="A44" s="28"/>
      <c r="B44" s="53"/>
      <c r="C44" s="30"/>
      <c r="D44" s="45"/>
      <c r="E44" s="45"/>
      <c r="F44" s="45"/>
      <c r="G44" s="45"/>
      <c r="H44" s="45"/>
      <c r="I44" s="130"/>
    </row>
    <row r="45" customFormat="false" ht="15" hidden="false" customHeight="true" outlineLevel="0" collapsed="false">
      <c r="A45" s="28"/>
      <c r="B45" s="29" t="s">
        <v>137</v>
      </c>
      <c r="C45" s="119" t="s">
        <v>116</v>
      </c>
      <c r="D45" s="120" t="s">
        <v>117</v>
      </c>
      <c r="E45" s="120"/>
      <c r="F45" s="120" t="s">
        <v>118</v>
      </c>
      <c r="G45" s="120"/>
      <c r="H45" s="121" t="s">
        <v>119</v>
      </c>
      <c r="I45" s="121" t="s">
        <v>120</v>
      </c>
    </row>
    <row r="46" customFormat="false" ht="15.6" hidden="false" customHeight="false" outlineLevel="0" collapsed="false">
      <c r="A46" s="33"/>
      <c r="B46" s="34" t="s">
        <v>100</v>
      </c>
      <c r="C46" s="56"/>
      <c r="D46" s="57"/>
      <c r="E46" s="57"/>
      <c r="F46" s="57"/>
      <c r="G46" s="57"/>
      <c r="H46" s="58"/>
      <c r="I46" s="58"/>
    </row>
    <row r="47" customFormat="false" ht="15.6" hidden="false" customHeight="true" outlineLevel="0" collapsed="false">
      <c r="A47" s="33" t="s">
        <v>199</v>
      </c>
      <c r="B47" s="38" t="s">
        <v>200</v>
      </c>
      <c r="C47" s="35" t="str">
        <f aca="false">"100"</f>
        <v>100</v>
      </c>
      <c r="D47" s="131" t="n">
        <v>11.9</v>
      </c>
      <c r="E47" s="131" t="n">
        <v>0</v>
      </c>
      <c r="F47" s="132" t="n">
        <v>5.7</v>
      </c>
      <c r="G47" s="131" t="n">
        <v>4.63</v>
      </c>
      <c r="H47" s="131" t="n">
        <v>2.95</v>
      </c>
      <c r="I47" s="132" t="n">
        <v>117.814251565</v>
      </c>
      <c r="J47" s="85" t="n">
        <v>0.93</v>
      </c>
      <c r="K47" s="86" t="n">
        <v>3.14</v>
      </c>
      <c r="L47" s="86" t="n">
        <v>0</v>
      </c>
      <c r="M47" s="86" t="n">
        <v>0</v>
      </c>
      <c r="N47" s="86" t="n">
        <v>1.66</v>
      </c>
      <c r="O47" s="86" t="n">
        <v>1.09</v>
      </c>
      <c r="P47" s="86" t="n">
        <v>0.2</v>
      </c>
      <c r="Q47" s="86" t="n">
        <v>0</v>
      </c>
      <c r="R47" s="86" t="n">
        <v>0</v>
      </c>
      <c r="S47" s="86" t="n">
        <v>0.24</v>
      </c>
      <c r="T47" s="86" t="n">
        <v>1.56</v>
      </c>
      <c r="U47" s="86" t="n">
        <v>236.94</v>
      </c>
      <c r="V47" s="86" t="n">
        <v>241.36</v>
      </c>
      <c r="W47" s="86" t="n">
        <v>8.83</v>
      </c>
      <c r="X47" s="86" t="n">
        <v>56.54</v>
      </c>
      <c r="Y47" s="86" t="n">
        <v>111.33</v>
      </c>
      <c r="Z47" s="86" t="n">
        <v>1.05</v>
      </c>
      <c r="AA47" s="86" t="n">
        <v>3.73</v>
      </c>
      <c r="AB47" s="86" t="n">
        <v>261.12</v>
      </c>
      <c r="AC47" s="86" t="n">
        <v>85</v>
      </c>
      <c r="AD47" s="86" t="n">
        <v>2.14</v>
      </c>
      <c r="AE47" s="86" t="n">
        <v>0.04</v>
      </c>
      <c r="AF47" s="86" t="n">
        <v>0.04</v>
      </c>
      <c r="AG47" s="86" t="n">
        <v>4.31</v>
      </c>
      <c r="AH47" s="86" t="n">
        <v>0.24</v>
      </c>
      <c r="AI47" s="86" t="n">
        <v>0.22</v>
      </c>
      <c r="AJ47" s="87" t="n">
        <v>0</v>
      </c>
      <c r="AK47" s="87" t="n">
        <v>8.9</v>
      </c>
      <c r="AL47" s="87" t="n">
        <v>8.02</v>
      </c>
      <c r="AM47" s="87" t="n">
        <v>14.49</v>
      </c>
      <c r="AN47" s="87" t="n">
        <v>5.1</v>
      </c>
      <c r="AO47" s="87" t="n">
        <v>2.77</v>
      </c>
      <c r="AP47" s="87" t="n">
        <v>5.96</v>
      </c>
      <c r="AQ47" s="87" t="n">
        <v>1.86</v>
      </c>
      <c r="AR47" s="87" t="n">
        <v>9.08</v>
      </c>
      <c r="AS47" s="87" t="n">
        <v>6.68</v>
      </c>
      <c r="AT47" s="87" t="n">
        <v>7.67</v>
      </c>
      <c r="AU47" s="87" t="n">
        <v>9.01</v>
      </c>
      <c r="AV47" s="87" t="n">
        <v>3.67</v>
      </c>
      <c r="AW47" s="87" t="n">
        <v>6.54</v>
      </c>
      <c r="AX47" s="87" t="n">
        <v>57.02</v>
      </c>
      <c r="AY47" s="87" t="n">
        <v>0</v>
      </c>
      <c r="AZ47" s="87" t="n">
        <v>16.86</v>
      </c>
      <c r="BA47" s="87" t="n">
        <v>9.13</v>
      </c>
      <c r="BB47" s="87" t="n">
        <v>4.6</v>
      </c>
      <c r="BC47" s="87" t="n">
        <v>3.62</v>
      </c>
      <c r="BD47" s="87" t="n">
        <v>0</v>
      </c>
      <c r="BE47" s="87" t="n">
        <v>0</v>
      </c>
      <c r="BF47" s="87" t="n">
        <v>0</v>
      </c>
      <c r="BG47" s="87" t="n">
        <v>0</v>
      </c>
      <c r="BH47" s="87" t="n">
        <v>0</v>
      </c>
      <c r="BI47" s="87" t="n">
        <v>0</v>
      </c>
      <c r="BJ47" s="87" t="n">
        <v>0</v>
      </c>
      <c r="BK47" s="87" t="n">
        <v>0.22</v>
      </c>
      <c r="BL47" s="87" t="n">
        <v>0</v>
      </c>
      <c r="BM47" s="87" t="n">
        <v>0.14</v>
      </c>
      <c r="BN47" s="87" t="n">
        <v>0.01</v>
      </c>
      <c r="BO47" s="87" t="n">
        <v>0.02</v>
      </c>
      <c r="BP47" s="87" t="n">
        <v>0</v>
      </c>
      <c r="BQ47" s="87" t="n">
        <v>0</v>
      </c>
      <c r="BR47" s="87" t="n">
        <v>0</v>
      </c>
      <c r="BS47" s="87" t="n">
        <v>0.84</v>
      </c>
      <c r="BT47" s="87" t="n">
        <v>0</v>
      </c>
      <c r="BU47" s="87" t="n">
        <v>0</v>
      </c>
      <c r="BV47" s="87" t="n">
        <v>2.72</v>
      </c>
      <c r="BW47" s="87" t="n">
        <v>0</v>
      </c>
      <c r="BX47" s="87" t="n">
        <v>0</v>
      </c>
      <c r="BY47" s="87" t="n">
        <v>0</v>
      </c>
      <c r="BZ47" s="87" t="n">
        <v>0</v>
      </c>
      <c r="CA47" s="87" t="n">
        <v>0</v>
      </c>
      <c r="CB47" s="87" t="n">
        <v>124.16</v>
      </c>
      <c r="CC47" s="88"/>
      <c r="CD47" s="88"/>
      <c r="CE47" s="87" t="n">
        <v>47.25</v>
      </c>
      <c r="CF47" s="87"/>
      <c r="CG47" s="87" t="n">
        <v>20.21</v>
      </c>
      <c r="CH47" s="87" t="n">
        <v>14.35</v>
      </c>
      <c r="CI47" s="87" t="n">
        <v>15.21</v>
      </c>
      <c r="CJ47" s="87" t="n">
        <v>75.67</v>
      </c>
      <c r="CK47" s="87" t="n">
        <v>24.56</v>
      </c>
      <c r="CL47" s="87" t="n">
        <v>49.67</v>
      </c>
      <c r="CM47" s="87" t="n">
        <v>0.49</v>
      </c>
      <c r="CN47" s="87" t="n">
        <v>16</v>
      </c>
      <c r="CO47" s="87" t="n">
        <v>0.4</v>
      </c>
      <c r="CP47" s="87" t="n">
        <v>0.5</v>
      </c>
      <c r="CQ47" s="87" t="n">
        <v>0.5</v>
      </c>
    </row>
    <row r="48" customFormat="false" ht="15.6" hidden="false" customHeight="true" outlineLevel="0" collapsed="false">
      <c r="A48" s="99" t="s">
        <v>201</v>
      </c>
      <c r="B48" s="38" t="s">
        <v>202</v>
      </c>
      <c r="C48" s="35" t="str">
        <f aca="false">"180"</f>
        <v>180</v>
      </c>
      <c r="D48" s="131" t="n">
        <v>4.19</v>
      </c>
      <c r="E48" s="131" t="n">
        <v>0.03</v>
      </c>
      <c r="F48" s="131" t="n">
        <v>5.11</v>
      </c>
      <c r="G48" s="131" t="n">
        <v>0.63</v>
      </c>
      <c r="H48" s="131" t="n">
        <v>44.15</v>
      </c>
      <c r="I48" s="132" t="n">
        <v>239.910396312</v>
      </c>
      <c r="J48" s="85" t="n">
        <v>3.54</v>
      </c>
      <c r="K48" s="86" t="n">
        <v>0.16</v>
      </c>
      <c r="L48" s="86" t="n">
        <v>0</v>
      </c>
      <c r="M48" s="86" t="n">
        <v>0</v>
      </c>
      <c r="N48" s="86" t="n">
        <v>0.45</v>
      </c>
      <c r="O48" s="86" t="n">
        <v>41.94</v>
      </c>
      <c r="P48" s="86" t="n">
        <v>1.77</v>
      </c>
      <c r="Q48" s="86" t="n">
        <v>0</v>
      </c>
      <c r="R48" s="86" t="n">
        <v>0</v>
      </c>
      <c r="S48" s="86" t="n">
        <v>0</v>
      </c>
      <c r="T48" s="86" t="n">
        <v>1.35</v>
      </c>
      <c r="U48" s="86" t="n">
        <v>356.48</v>
      </c>
      <c r="V48" s="86" t="n">
        <v>61.67</v>
      </c>
      <c r="W48" s="86" t="n">
        <v>8.4</v>
      </c>
      <c r="X48" s="86" t="n">
        <v>27.98</v>
      </c>
      <c r="Y48" s="86" t="n">
        <v>84.39</v>
      </c>
      <c r="Z48" s="86" t="n">
        <v>0.67</v>
      </c>
      <c r="AA48" s="86" t="n">
        <v>22.09</v>
      </c>
      <c r="AB48" s="86" t="n">
        <v>18.97</v>
      </c>
      <c r="AC48" s="86" t="n">
        <v>43.03</v>
      </c>
      <c r="AD48" s="86" t="n">
        <v>0.32</v>
      </c>
      <c r="AE48" s="86" t="n">
        <v>0.04</v>
      </c>
      <c r="AF48" s="86" t="n">
        <v>0.03</v>
      </c>
      <c r="AG48" s="86" t="n">
        <v>0.82</v>
      </c>
      <c r="AH48" s="86" t="n">
        <v>2.1</v>
      </c>
      <c r="AI48" s="86" t="n">
        <v>0.14</v>
      </c>
      <c r="AJ48" s="87" t="n">
        <v>0</v>
      </c>
      <c r="AK48" s="87" t="n">
        <v>250.25</v>
      </c>
      <c r="AL48" s="87" t="n">
        <v>196.89</v>
      </c>
      <c r="AM48" s="87" t="n">
        <v>369.92</v>
      </c>
      <c r="AN48" s="87" t="n">
        <v>155.61</v>
      </c>
      <c r="AO48" s="87" t="n">
        <v>95.4</v>
      </c>
      <c r="AP48" s="87" t="n">
        <v>143.89</v>
      </c>
      <c r="AQ48" s="87" t="n">
        <v>60.8</v>
      </c>
      <c r="AR48" s="87" t="n">
        <v>220.64</v>
      </c>
      <c r="AS48" s="87" t="n">
        <v>232.25</v>
      </c>
      <c r="AT48" s="87" t="n">
        <v>302.96</v>
      </c>
      <c r="AU48" s="87" t="n">
        <v>321.9</v>
      </c>
      <c r="AV48" s="87" t="n">
        <v>101.96</v>
      </c>
      <c r="AW48" s="87" t="n">
        <v>190.38</v>
      </c>
      <c r="AX48" s="87" t="n">
        <v>715.86</v>
      </c>
      <c r="AY48" s="87" t="n">
        <v>0</v>
      </c>
      <c r="AZ48" s="87" t="n">
        <v>197.19</v>
      </c>
      <c r="BA48" s="87" t="n">
        <v>197.42</v>
      </c>
      <c r="BB48" s="87" t="n">
        <v>173.26</v>
      </c>
      <c r="BC48" s="87" t="n">
        <v>81.48</v>
      </c>
      <c r="BD48" s="87" t="n">
        <v>0.21</v>
      </c>
      <c r="BE48" s="87" t="n">
        <v>0.05</v>
      </c>
      <c r="BF48" s="87" t="n">
        <v>0.04</v>
      </c>
      <c r="BG48" s="87" t="n">
        <v>0.1</v>
      </c>
      <c r="BH48" s="87" t="n">
        <v>0.13</v>
      </c>
      <c r="BI48" s="87" t="n">
        <v>0.44</v>
      </c>
      <c r="BJ48" s="87" t="n">
        <v>0</v>
      </c>
      <c r="BK48" s="87" t="n">
        <v>1.45</v>
      </c>
      <c r="BL48" s="87" t="n">
        <v>0</v>
      </c>
      <c r="BM48" s="87" t="n">
        <v>0.44</v>
      </c>
      <c r="BN48" s="87" t="n">
        <v>0</v>
      </c>
      <c r="BO48" s="87" t="n">
        <v>0</v>
      </c>
      <c r="BP48" s="87" t="n">
        <v>0</v>
      </c>
      <c r="BQ48" s="87" t="n">
        <v>0.05</v>
      </c>
      <c r="BR48" s="87" t="n">
        <v>0.16</v>
      </c>
      <c r="BS48" s="87" t="n">
        <v>1.43</v>
      </c>
      <c r="BT48" s="87" t="n">
        <v>0</v>
      </c>
      <c r="BU48" s="87" t="n">
        <v>0</v>
      </c>
      <c r="BV48" s="87" t="n">
        <v>0.17</v>
      </c>
      <c r="BW48" s="87" t="n">
        <v>0</v>
      </c>
      <c r="BX48" s="87" t="n">
        <v>0</v>
      </c>
      <c r="BY48" s="87" t="n">
        <v>0</v>
      </c>
      <c r="BZ48" s="87" t="n">
        <v>0</v>
      </c>
      <c r="CA48" s="87" t="n">
        <v>0</v>
      </c>
      <c r="CB48" s="87" t="n">
        <v>141.82</v>
      </c>
      <c r="CC48" s="88"/>
      <c r="CD48" s="88"/>
      <c r="CE48" s="87" t="n">
        <v>25.25</v>
      </c>
      <c r="CF48" s="87"/>
      <c r="CG48" s="87" t="n">
        <v>31.21</v>
      </c>
      <c r="CH48" s="87" t="n">
        <v>16.21</v>
      </c>
      <c r="CI48" s="87" t="n">
        <v>23.71</v>
      </c>
      <c r="CJ48" s="87" t="n">
        <v>1897.75</v>
      </c>
      <c r="CK48" s="87" t="n">
        <v>947.5</v>
      </c>
      <c r="CL48" s="87" t="n">
        <v>1422.62</v>
      </c>
      <c r="CM48" s="87" t="n">
        <v>4.52</v>
      </c>
      <c r="CN48" s="87" t="n">
        <v>1.05</v>
      </c>
      <c r="CO48" s="87" t="n">
        <v>2.78</v>
      </c>
      <c r="CP48" s="87" t="n">
        <v>0</v>
      </c>
      <c r="CQ48" s="87" t="n">
        <v>0.9</v>
      </c>
    </row>
    <row r="49" customFormat="false" ht="14.4" hidden="false" customHeight="false" outlineLevel="0" collapsed="false">
      <c r="A49" s="33" t="s">
        <v>134</v>
      </c>
      <c r="B49" s="38" t="s">
        <v>135</v>
      </c>
      <c r="C49" s="35" t="str">
        <f aca="false">"200"</f>
        <v>200</v>
      </c>
      <c r="D49" s="131" t="n">
        <v>0.08</v>
      </c>
      <c r="E49" s="131" t="n">
        <v>0</v>
      </c>
      <c r="F49" s="131" t="n">
        <v>0.02</v>
      </c>
      <c r="G49" s="131" t="n">
        <v>0.02</v>
      </c>
      <c r="H49" s="131" t="n">
        <v>9.84</v>
      </c>
      <c r="I49" s="131" t="n">
        <v>37.802232</v>
      </c>
      <c r="J49" s="40" t="n">
        <v>0</v>
      </c>
      <c r="K49" s="41" t="n">
        <v>0</v>
      </c>
      <c r="L49" s="41" t="n">
        <v>0</v>
      </c>
      <c r="M49" s="41" t="n">
        <v>0</v>
      </c>
      <c r="N49" s="41" t="n">
        <v>9.8</v>
      </c>
      <c r="O49" s="41" t="n">
        <v>0</v>
      </c>
      <c r="P49" s="41" t="n">
        <v>0.04</v>
      </c>
      <c r="Q49" s="41" t="n">
        <v>0</v>
      </c>
      <c r="R49" s="41" t="n">
        <v>0</v>
      </c>
      <c r="S49" s="41" t="n">
        <v>0</v>
      </c>
      <c r="T49" s="41" t="n">
        <v>0.03</v>
      </c>
      <c r="U49" s="41" t="n">
        <v>0.1</v>
      </c>
      <c r="V49" s="41" t="n">
        <v>0.3</v>
      </c>
      <c r="W49" s="41" t="n">
        <v>0.29</v>
      </c>
      <c r="X49" s="41" t="n">
        <v>0</v>
      </c>
      <c r="Y49" s="41" t="n">
        <v>0</v>
      </c>
      <c r="Z49" s="41" t="n">
        <v>0.03</v>
      </c>
      <c r="AA49" s="41" t="n">
        <v>0</v>
      </c>
      <c r="AB49" s="41" t="n">
        <v>0</v>
      </c>
      <c r="AC49" s="41" t="n">
        <v>0</v>
      </c>
      <c r="AD49" s="41" t="n">
        <v>0</v>
      </c>
      <c r="AE49" s="41" t="n">
        <v>0</v>
      </c>
      <c r="AF49" s="41" t="n">
        <v>0</v>
      </c>
      <c r="AG49" s="41" t="n">
        <v>0</v>
      </c>
      <c r="AH49" s="41" t="n">
        <v>0</v>
      </c>
      <c r="AI49" s="41" t="n">
        <v>0</v>
      </c>
      <c r="AJ49" s="42" t="n">
        <v>0</v>
      </c>
      <c r="AK49" s="42" t="n">
        <v>0</v>
      </c>
      <c r="AL49" s="42" t="n">
        <v>0</v>
      </c>
      <c r="AM49" s="42" t="n">
        <v>0</v>
      </c>
      <c r="AN49" s="42" t="n">
        <v>0</v>
      </c>
      <c r="AO49" s="42" t="n">
        <v>0</v>
      </c>
      <c r="AP49" s="42" t="n">
        <v>0</v>
      </c>
      <c r="AQ49" s="42" t="n">
        <v>0</v>
      </c>
      <c r="AR49" s="42" t="n">
        <v>0</v>
      </c>
      <c r="AS49" s="42" t="n">
        <v>0</v>
      </c>
      <c r="AT49" s="42" t="n">
        <v>0</v>
      </c>
      <c r="AU49" s="42" t="n">
        <v>0</v>
      </c>
      <c r="AV49" s="42" t="n">
        <v>0</v>
      </c>
      <c r="AW49" s="42" t="n">
        <v>0</v>
      </c>
      <c r="AX49" s="42" t="n">
        <v>0</v>
      </c>
      <c r="AY49" s="42" t="n">
        <v>0</v>
      </c>
      <c r="AZ49" s="42" t="n">
        <v>0</v>
      </c>
      <c r="BA49" s="42" t="n">
        <v>0</v>
      </c>
      <c r="BB49" s="42" t="n">
        <v>0</v>
      </c>
      <c r="BC49" s="42" t="n">
        <v>0</v>
      </c>
      <c r="BD49" s="42" t="n">
        <v>0</v>
      </c>
      <c r="BE49" s="42" t="n">
        <v>0</v>
      </c>
      <c r="BF49" s="42" t="n">
        <v>0</v>
      </c>
      <c r="BG49" s="42" t="n">
        <v>0</v>
      </c>
      <c r="BH49" s="42" t="n">
        <v>0</v>
      </c>
      <c r="BI49" s="42" t="n">
        <v>0</v>
      </c>
      <c r="BJ49" s="42" t="n">
        <v>0</v>
      </c>
      <c r="BK49" s="42" t="n">
        <v>0</v>
      </c>
      <c r="BL49" s="42" t="n">
        <v>0</v>
      </c>
      <c r="BM49" s="42" t="n">
        <v>0</v>
      </c>
      <c r="BN49" s="42" t="n">
        <v>0</v>
      </c>
      <c r="BO49" s="42" t="n">
        <v>0</v>
      </c>
      <c r="BP49" s="42" t="n">
        <v>0</v>
      </c>
      <c r="BQ49" s="42" t="n">
        <v>0</v>
      </c>
      <c r="BR49" s="42" t="n">
        <v>0</v>
      </c>
      <c r="BS49" s="42" t="n">
        <v>0</v>
      </c>
      <c r="BT49" s="42" t="n">
        <v>0</v>
      </c>
      <c r="BU49" s="42" t="n">
        <v>0</v>
      </c>
      <c r="BV49" s="42" t="n">
        <v>0</v>
      </c>
      <c r="BW49" s="42" t="n">
        <v>0</v>
      </c>
      <c r="BX49" s="42" t="n">
        <v>0</v>
      </c>
      <c r="BY49" s="42" t="n">
        <v>0</v>
      </c>
      <c r="BZ49" s="42" t="n">
        <v>0</v>
      </c>
      <c r="CA49" s="42" t="n">
        <v>0</v>
      </c>
      <c r="CB49" s="42" t="n">
        <v>200.04</v>
      </c>
      <c r="CC49" s="43"/>
      <c r="CD49" s="43"/>
      <c r="CE49" s="42" t="n">
        <v>0</v>
      </c>
      <c r="CF49" s="42"/>
      <c r="CG49" s="42" t="n">
        <v>4.21</v>
      </c>
      <c r="CH49" s="42" t="n">
        <v>4.21</v>
      </c>
      <c r="CI49" s="42" t="n">
        <v>4.21</v>
      </c>
      <c r="CJ49" s="42" t="n">
        <v>497.96</v>
      </c>
      <c r="CK49" s="42" t="n">
        <v>192.28</v>
      </c>
      <c r="CL49" s="42" t="n">
        <v>345.12</v>
      </c>
      <c r="CM49" s="42" t="n">
        <v>44.51</v>
      </c>
      <c r="CN49" s="42" t="n">
        <v>26.48</v>
      </c>
      <c r="CO49" s="42" t="n">
        <v>35.49</v>
      </c>
      <c r="CP49" s="42" t="n">
        <v>10</v>
      </c>
      <c r="CQ49" s="42" t="n">
        <v>0</v>
      </c>
    </row>
    <row r="50" customFormat="false" ht="15.6" hidden="false" customHeight="false" outlineLevel="0" collapsed="false">
      <c r="A50" s="33" t="str">
        <f aca="false">""</f>
        <v/>
      </c>
      <c r="B50" s="38" t="s">
        <v>130</v>
      </c>
      <c r="C50" s="35" t="n">
        <v>25</v>
      </c>
      <c r="D50" s="131" t="n">
        <v>2.25</v>
      </c>
      <c r="E50" s="131" t="n">
        <v>0</v>
      </c>
      <c r="F50" s="131" t="n">
        <v>0.75</v>
      </c>
      <c r="G50" s="131" t="n">
        <v>0</v>
      </c>
      <c r="H50" s="131" t="n">
        <v>13.45</v>
      </c>
      <c r="I50" s="132" t="n">
        <v>66.9</v>
      </c>
      <c r="J50" s="85" t="n">
        <v>0</v>
      </c>
      <c r="K50" s="86" t="n">
        <v>0</v>
      </c>
      <c r="L50" s="86" t="n">
        <v>0</v>
      </c>
      <c r="M50" s="86" t="n">
        <v>0</v>
      </c>
      <c r="N50" s="86" t="n">
        <v>1.8</v>
      </c>
      <c r="O50" s="86" t="n">
        <v>21.35</v>
      </c>
      <c r="P50" s="86" t="n">
        <v>3.75</v>
      </c>
      <c r="Q50" s="86" t="n">
        <v>0</v>
      </c>
      <c r="R50" s="86" t="n">
        <v>0</v>
      </c>
      <c r="S50" s="86" t="n">
        <v>0.15</v>
      </c>
      <c r="T50" s="86" t="n">
        <v>0.9</v>
      </c>
      <c r="U50" s="86" t="n">
        <v>171.5</v>
      </c>
      <c r="V50" s="86" t="n">
        <v>112.5</v>
      </c>
      <c r="W50" s="86" t="n">
        <v>17</v>
      </c>
      <c r="X50" s="86" t="n">
        <v>31.5</v>
      </c>
      <c r="Y50" s="86" t="n">
        <v>86</v>
      </c>
      <c r="Z50" s="86" t="n">
        <v>1.4</v>
      </c>
      <c r="AA50" s="86" t="n">
        <v>4.5</v>
      </c>
      <c r="AB50" s="86" t="n">
        <v>0</v>
      </c>
      <c r="AC50" s="86" t="n">
        <v>4.5</v>
      </c>
      <c r="AD50" s="86" t="n">
        <v>0.85</v>
      </c>
      <c r="AE50" s="86" t="n">
        <v>0.08</v>
      </c>
      <c r="AF50" s="86" t="n">
        <v>0.03</v>
      </c>
      <c r="AG50" s="86" t="n">
        <v>2.35</v>
      </c>
      <c r="AH50" s="86" t="n">
        <v>2.35</v>
      </c>
      <c r="AI50" s="86" t="n">
        <v>0</v>
      </c>
      <c r="AJ50" s="87" t="n">
        <v>0</v>
      </c>
      <c r="AK50" s="87" t="n">
        <v>0</v>
      </c>
      <c r="AL50" s="87" t="n">
        <v>0</v>
      </c>
      <c r="AM50" s="87" t="n">
        <v>0</v>
      </c>
      <c r="AN50" s="87" t="n">
        <v>0</v>
      </c>
      <c r="AO50" s="87" t="n">
        <v>0</v>
      </c>
      <c r="AP50" s="87" t="n">
        <v>0</v>
      </c>
      <c r="AQ50" s="87" t="n">
        <v>0</v>
      </c>
      <c r="AR50" s="87" t="n">
        <v>0</v>
      </c>
      <c r="AS50" s="87" t="n">
        <v>0</v>
      </c>
      <c r="AT50" s="87" t="n">
        <v>0</v>
      </c>
      <c r="AU50" s="87" t="n">
        <v>0</v>
      </c>
      <c r="AV50" s="87" t="n">
        <v>0</v>
      </c>
      <c r="AW50" s="87" t="n">
        <v>0</v>
      </c>
      <c r="AX50" s="87" t="n">
        <v>0</v>
      </c>
      <c r="AY50" s="87" t="n">
        <v>0</v>
      </c>
      <c r="AZ50" s="87" t="n">
        <v>0</v>
      </c>
      <c r="BA50" s="87" t="n">
        <v>0</v>
      </c>
      <c r="BB50" s="87" t="n">
        <v>0</v>
      </c>
      <c r="BC50" s="87" t="n">
        <v>0</v>
      </c>
      <c r="BD50" s="87" t="n">
        <v>0</v>
      </c>
      <c r="BE50" s="87" t="n">
        <v>0</v>
      </c>
      <c r="BF50" s="87" t="n">
        <v>0</v>
      </c>
      <c r="BG50" s="87" t="n">
        <v>0</v>
      </c>
      <c r="BH50" s="87" t="n">
        <v>0</v>
      </c>
      <c r="BI50" s="87" t="n">
        <v>0</v>
      </c>
      <c r="BJ50" s="87" t="n">
        <v>0</v>
      </c>
      <c r="BK50" s="87" t="n">
        <v>0</v>
      </c>
      <c r="BL50" s="87" t="n">
        <v>0</v>
      </c>
      <c r="BM50" s="87" t="n">
        <v>0</v>
      </c>
      <c r="BN50" s="87" t="n">
        <v>0</v>
      </c>
      <c r="BO50" s="87" t="n">
        <v>0</v>
      </c>
      <c r="BP50" s="87" t="n">
        <v>0</v>
      </c>
      <c r="BQ50" s="87" t="n">
        <v>0</v>
      </c>
      <c r="BR50" s="87" t="n">
        <v>0</v>
      </c>
      <c r="BS50" s="87" t="n">
        <v>0</v>
      </c>
      <c r="BT50" s="87" t="n">
        <v>0</v>
      </c>
      <c r="BU50" s="87" t="n">
        <v>0</v>
      </c>
      <c r="BV50" s="87" t="n">
        <v>0</v>
      </c>
      <c r="BW50" s="87" t="n">
        <v>0</v>
      </c>
      <c r="BX50" s="87" t="n">
        <v>0</v>
      </c>
      <c r="BY50" s="87" t="n">
        <v>0</v>
      </c>
      <c r="BZ50" s="87" t="n">
        <v>0</v>
      </c>
      <c r="CA50" s="87" t="n">
        <v>0</v>
      </c>
      <c r="CB50" s="87" t="n">
        <v>16.65</v>
      </c>
      <c r="CC50" s="88"/>
      <c r="CD50" s="88"/>
      <c r="CE50" s="87" t="n">
        <v>4.5</v>
      </c>
      <c r="CF50" s="87"/>
      <c r="CG50" s="87" t="n">
        <v>0</v>
      </c>
      <c r="CH50" s="87" t="n">
        <v>0</v>
      </c>
      <c r="CI50" s="87" t="n">
        <v>0</v>
      </c>
      <c r="CJ50" s="87" t="n">
        <v>0</v>
      </c>
      <c r="CK50" s="87" t="n">
        <v>0</v>
      </c>
      <c r="CL50" s="87" t="n">
        <v>0</v>
      </c>
      <c r="CM50" s="87" t="n">
        <v>0</v>
      </c>
      <c r="CN50" s="87" t="n">
        <v>0</v>
      </c>
      <c r="CO50" s="87" t="n">
        <v>0</v>
      </c>
      <c r="CP50" s="87" t="n">
        <v>0</v>
      </c>
      <c r="CQ50" s="87" t="n">
        <v>0</v>
      </c>
    </row>
    <row r="51" customFormat="false" ht="15.6" hidden="false" customHeight="false" outlineLevel="0" collapsed="false">
      <c r="A51" s="33"/>
      <c r="B51" s="38" t="s">
        <v>205</v>
      </c>
      <c r="C51" s="35" t="str">
        <f aca="false">"50"</f>
        <v>50</v>
      </c>
      <c r="D51" s="131" t="n">
        <v>4.41</v>
      </c>
      <c r="E51" s="131" t="n">
        <v>0.88</v>
      </c>
      <c r="F51" s="131" t="n">
        <v>6.45</v>
      </c>
      <c r="G51" s="131" t="n">
        <v>4.25</v>
      </c>
      <c r="H51" s="131" t="n">
        <v>24.59</v>
      </c>
      <c r="I51" s="132" t="n">
        <v>173.578553076923</v>
      </c>
      <c r="J51" s="81" t="n">
        <v>2.26</v>
      </c>
      <c r="K51" s="82" t="n">
        <v>2.5</v>
      </c>
      <c r="L51" s="82" t="n">
        <v>0</v>
      </c>
      <c r="M51" s="82" t="n">
        <v>0</v>
      </c>
      <c r="N51" s="82" t="n">
        <v>4.1</v>
      </c>
      <c r="O51" s="82" t="n">
        <v>19.49</v>
      </c>
      <c r="P51" s="82" t="n">
        <v>1</v>
      </c>
      <c r="Q51" s="82" t="n">
        <v>0</v>
      </c>
      <c r="R51" s="82" t="n">
        <v>0</v>
      </c>
      <c r="S51" s="82" t="n">
        <v>0.13</v>
      </c>
      <c r="T51" s="82" t="n">
        <v>0.44</v>
      </c>
      <c r="U51" s="82" t="n">
        <v>47.34</v>
      </c>
      <c r="V51" s="82" t="n">
        <v>70.53</v>
      </c>
      <c r="W51" s="82" t="n">
        <v>31.05</v>
      </c>
      <c r="X51" s="82" t="n">
        <v>7.54</v>
      </c>
      <c r="Y51" s="82" t="n">
        <v>47.39</v>
      </c>
      <c r="Z51" s="82" t="n">
        <v>0.45</v>
      </c>
      <c r="AA51" s="82" t="n">
        <v>15.37</v>
      </c>
      <c r="AB51" s="82" t="n">
        <v>7.32</v>
      </c>
      <c r="AC51" s="82" t="n">
        <v>27.23</v>
      </c>
      <c r="AD51" s="82" t="n">
        <v>2.24</v>
      </c>
      <c r="AE51" s="82" t="n">
        <v>0.05</v>
      </c>
      <c r="AF51" s="82" t="n">
        <v>0.05</v>
      </c>
      <c r="AG51" s="82" t="n">
        <v>0.34</v>
      </c>
      <c r="AH51" s="82" t="n">
        <v>1.3</v>
      </c>
      <c r="AI51" s="82" t="n">
        <v>0.09</v>
      </c>
      <c r="AJ51" s="80" t="n">
        <v>0</v>
      </c>
      <c r="AK51" s="80" t="n">
        <v>338.28</v>
      </c>
      <c r="AL51" s="80" t="n">
        <v>282</v>
      </c>
      <c r="AM51" s="80" t="n">
        <v>551.76</v>
      </c>
      <c r="AN51" s="80" t="n">
        <v>378.2</v>
      </c>
      <c r="AO51" s="80" t="n">
        <v>143.85</v>
      </c>
      <c r="AP51" s="80" t="n">
        <v>254.38</v>
      </c>
      <c r="AQ51" s="80" t="n">
        <v>74.83</v>
      </c>
      <c r="AR51" s="80" t="n">
        <v>304.86</v>
      </c>
      <c r="AS51" s="80" t="n">
        <v>293.45</v>
      </c>
      <c r="AT51" s="80" t="n">
        <v>305.8</v>
      </c>
      <c r="AU51" s="80" t="n">
        <v>425.46</v>
      </c>
      <c r="AV51" s="80" t="n">
        <v>178.15</v>
      </c>
      <c r="AW51" s="80" t="n">
        <v>265.51</v>
      </c>
      <c r="AX51" s="80" t="n">
        <v>1466.99</v>
      </c>
      <c r="AY51" s="80" t="n">
        <v>2.94</v>
      </c>
      <c r="AZ51" s="80" t="n">
        <v>429.46</v>
      </c>
      <c r="BA51" s="80" t="n">
        <v>309</v>
      </c>
      <c r="BB51" s="80" t="n">
        <v>213.98</v>
      </c>
      <c r="BC51" s="80" t="n">
        <v>115.53</v>
      </c>
      <c r="BD51" s="80" t="n">
        <v>0</v>
      </c>
      <c r="BE51" s="80" t="n">
        <v>0</v>
      </c>
      <c r="BF51" s="80" t="n">
        <v>0</v>
      </c>
      <c r="BG51" s="80" t="n">
        <v>0</v>
      </c>
      <c r="BH51" s="80" t="n">
        <v>0</v>
      </c>
      <c r="BI51" s="80" t="n">
        <v>0</v>
      </c>
      <c r="BJ51" s="80" t="n">
        <v>0</v>
      </c>
      <c r="BK51" s="80" t="n">
        <v>0.25</v>
      </c>
      <c r="BL51" s="80" t="n">
        <v>0</v>
      </c>
      <c r="BM51" s="80" t="n">
        <v>0.14</v>
      </c>
      <c r="BN51" s="80" t="n">
        <v>0.01</v>
      </c>
      <c r="BO51" s="80" t="n">
        <v>0.02</v>
      </c>
      <c r="BP51" s="80" t="n">
        <v>0</v>
      </c>
      <c r="BQ51" s="80" t="n">
        <v>0</v>
      </c>
      <c r="BR51" s="80" t="n">
        <v>0</v>
      </c>
      <c r="BS51" s="80" t="n">
        <v>0.83</v>
      </c>
      <c r="BT51" s="80" t="n">
        <v>0</v>
      </c>
      <c r="BU51" s="80" t="n">
        <v>0</v>
      </c>
      <c r="BV51" s="80" t="n">
        <v>2.42</v>
      </c>
      <c r="BW51" s="80" t="n">
        <v>0.02</v>
      </c>
      <c r="BX51" s="80" t="n">
        <v>0</v>
      </c>
      <c r="BY51" s="80" t="n">
        <v>0</v>
      </c>
      <c r="BZ51" s="80" t="n">
        <v>0</v>
      </c>
      <c r="CA51" s="80" t="n">
        <v>0</v>
      </c>
      <c r="CB51" s="80" t="n">
        <v>29.38</v>
      </c>
      <c r="CC51" s="83"/>
      <c r="CD51" s="83"/>
      <c r="CE51" s="80" t="n">
        <v>16.59</v>
      </c>
      <c r="CF51" s="80"/>
      <c r="CG51" s="80" t="n">
        <v>8.59</v>
      </c>
      <c r="CH51" s="80" t="n">
        <v>5.24</v>
      </c>
      <c r="CI51" s="80" t="n">
        <v>6.91</v>
      </c>
      <c r="CJ51" s="80" t="n">
        <v>1132.48</v>
      </c>
      <c r="CK51" s="80" t="n">
        <v>442.43</v>
      </c>
      <c r="CL51" s="80" t="n">
        <v>787.46</v>
      </c>
      <c r="CM51" s="80" t="n">
        <v>8.04</v>
      </c>
      <c r="CN51" s="80" t="n">
        <v>4.03</v>
      </c>
      <c r="CO51" s="80" t="n">
        <v>6.45</v>
      </c>
      <c r="CP51" s="80" t="n">
        <v>3.08</v>
      </c>
      <c r="CQ51" s="80" t="n">
        <v>0.08</v>
      </c>
    </row>
    <row r="52" customFormat="false" ht="14.4" hidden="false" customHeight="false" outlineLevel="0" collapsed="false">
      <c r="A52" s="47"/>
      <c r="B52" s="48" t="s">
        <v>111</v>
      </c>
      <c r="C52" s="49"/>
      <c r="D52" s="133" t="n">
        <f aca="false">SUM(D47:D51)</f>
        <v>22.83</v>
      </c>
      <c r="E52" s="133" t="n">
        <f aca="false">SUM(E47:E51)</f>
        <v>0.91</v>
      </c>
      <c r="F52" s="64" t="n">
        <f aca="false">SUM(F47:F51)</f>
        <v>18.03</v>
      </c>
      <c r="G52" s="133" t="n">
        <f aca="false">SUM(G47:G51)</f>
        <v>9.53</v>
      </c>
      <c r="H52" s="133" t="n">
        <f aca="false">SUM(H47:H51)</f>
        <v>94.98</v>
      </c>
      <c r="I52" s="64" t="n">
        <f aca="false">SUM(I47:I51)</f>
        <v>636.005432953923</v>
      </c>
      <c r="J52" s="59" t="n">
        <f aca="false">SUM(J47:J51)</f>
        <v>6.73</v>
      </c>
      <c r="K52" s="60" t="n">
        <f aca="false">SUM(K47:K51)</f>
        <v>5.8</v>
      </c>
      <c r="L52" s="60" t="n">
        <f aca="false">SUM(L47:L51)</f>
        <v>0</v>
      </c>
      <c r="M52" s="60" t="n">
        <f aca="false">SUM(M47:M51)</f>
        <v>0</v>
      </c>
      <c r="N52" s="60" t="n">
        <f aca="false">SUM(N47:N51)</f>
        <v>17.81</v>
      </c>
      <c r="O52" s="60" t="n">
        <f aca="false">SUM(O47:O51)</f>
        <v>83.87</v>
      </c>
      <c r="P52" s="60" t="n">
        <f aca="false">SUM(P47:P51)</f>
        <v>6.76</v>
      </c>
      <c r="Q52" s="60" t="n">
        <f aca="false">SUM(Q47:Q51)</f>
        <v>0</v>
      </c>
      <c r="R52" s="60" t="n">
        <f aca="false">SUM(R47:R51)</f>
        <v>0</v>
      </c>
      <c r="S52" s="60" t="n">
        <f aca="false">SUM(S47:S51)</f>
        <v>0.52</v>
      </c>
      <c r="T52" s="60" t="n">
        <f aca="false">SUM(T47:T51)</f>
        <v>4.28</v>
      </c>
      <c r="U52" s="60" t="n">
        <f aca="false">SUM(U47:U51)</f>
        <v>812.36</v>
      </c>
      <c r="V52" s="60" t="n">
        <f aca="false">SUM(V47:V51)</f>
        <v>486.36</v>
      </c>
      <c r="W52" s="60" t="n">
        <f aca="false">SUM(W47:W51)</f>
        <v>65.57</v>
      </c>
      <c r="X52" s="60" t="n">
        <f aca="false">SUM(X47:X51)</f>
        <v>123.56</v>
      </c>
      <c r="Y52" s="60" t="n">
        <f aca="false">SUM(Y47:Y51)</f>
        <v>329.11</v>
      </c>
      <c r="Z52" s="60" t="n">
        <f aca="false">SUM(Z47:Z51)</f>
        <v>3.6</v>
      </c>
      <c r="AA52" s="60" t="n">
        <f aca="false">SUM(AA47:AA51)</f>
        <v>45.69</v>
      </c>
      <c r="AB52" s="60" t="n">
        <f aca="false">SUM(AB47:AB51)</f>
        <v>287.41</v>
      </c>
      <c r="AC52" s="60" t="n">
        <f aca="false">SUM(AC47:AC51)</f>
        <v>159.76</v>
      </c>
      <c r="AD52" s="60" t="n">
        <f aca="false">SUM(AD47:AD51)</f>
        <v>5.55</v>
      </c>
      <c r="AE52" s="60" t="n">
        <f aca="false">SUM(AE47:AE51)</f>
        <v>0.21</v>
      </c>
      <c r="AF52" s="60" t="n">
        <f aca="false">SUM(AF47:AF51)</f>
        <v>0.15</v>
      </c>
      <c r="AG52" s="60" t="n">
        <f aca="false">SUM(AG47:AG51)</f>
        <v>7.82</v>
      </c>
      <c r="AH52" s="60" t="n">
        <f aca="false">SUM(AH47:AH51)</f>
        <v>5.99</v>
      </c>
      <c r="AI52" s="60" t="n">
        <f aca="false">SUM(AI47:AI51)</f>
        <v>0.45</v>
      </c>
      <c r="AJ52" s="60" t="n">
        <f aca="false">SUM(AJ47:AJ51)</f>
        <v>0</v>
      </c>
      <c r="AK52" s="60" t="n">
        <f aca="false">SUM(AK47:AK51)</f>
        <v>597.43</v>
      </c>
      <c r="AL52" s="60" t="n">
        <f aca="false">SUM(AL47:AL51)</f>
        <v>486.91</v>
      </c>
      <c r="AM52" s="60" t="n">
        <f aca="false">SUM(AM47:AM51)</f>
        <v>936.17</v>
      </c>
      <c r="AN52" s="60" t="n">
        <f aca="false">SUM(AN47:AN51)</f>
        <v>538.91</v>
      </c>
      <c r="AO52" s="60" t="n">
        <f aca="false">SUM(AO47:AO51)</f>
        <v>242.02</v>
      </c>
      <c r="AP52" s="60" t="n">
        <f aca="false">SUM(AP47:AP51)</f>
        <v>404.23</v>
      </c>
      <c r="AQ52" s="60" t="n">
        <f aca="false">SUM(AQ47:AQ51)</f>
        <v>137.49</v>
      </c>
      <c r="AR52" s="60" t="n">
        <f aca="false">SUM(AR47:AR51)</f>
        <v>534.58</v>
      </c>
      <c r="AS52" s="60" t="n">
        <f aca="false">SUM(AS47:AS51)</f>
        <v>532.38</v>
      </c>
      <c r="AT52" s="60" t="n">
        <f aca="false">SUM(AT47:AT51)</f>
        <v>616.43</v>
      </c>
      <c r="AU52" s="60" t="n">
        <f aca="false">SUM(AU47:AU51)</f>
        <v>756.37</v>
      </c>
      <c r="AV52" s="60" t="n">
        <f aca="false">SUM(AV47:AV51)</f>
        <v>283.78</v>
      </c>
      <c r="AW52" s="60" t="n">
        <f aca="false">SUM(AW47:AW51)</f>
        <v>462.43</v>
      </c>
      <c r="AX52" s="60" t="n">
        <f aca="false">SUM(AX47:AX51)</f>
        <v>2239.87</v>
      </c>
      <c r="AY52" s="60" t="n">
        <f aca="false">SUM(AY47:AY51)</f>
        <v>2.94</v>
      </c>
      <c r="AZ52" s="60" t="n">
        <f aca="false">SUM(AZ47:AZ51)</f>
        <v>643.51</v>
      </c>
      <c r="BA52" s="60" t="n">
        <f aca="false">SUM(BA47:BA51)</f>
        <v>515.55</v>
      </c>
      <c r="BB52" s="60" t="n">
        <f aca="false">SUM(BB47:BB51)</f>
        <v>391.84</v>
      </c>
      <c r="BC52" s="60" t="n">
        <f aca="false">SUM(BC47:BC51)</f>
        <v>200.63</v>
      </c>
      <c r="BD52" s="60" t="n">
        <f aca="false">SUM(BD47:BD51)</f>
        <v>0.21</v>
      </c>
      <c r="BE52" s="60" t="n">
        <f aca="false">SUM(BE47:BE51)</f>
        <v>0.05</v>
      </c>
      <c r="BF52" s="60" t="n">
        <f aca="false">SUM(BF47:BF51)</f>
        <v>0.04</v>
      </c>
      <c r="BG52" s="60" t="n">
        <f aca="false">SUM(BG47:BG51)</f>
        <v>0.1</v>
      </c>
      <c r="BH52" s="60" t="n">
        <f aca="false">SUM(BH47:BH51)</f>
        <v>0.13</v>
      </c>
      <c r="BI52" s="60" t="n">
        <f aca="false">SUM(BI47:BI51)</f>
        <v>0.44</v>
      </c>
      <c r="BJ52" s="60" t="n">
        <f aca="false">SUM(BJ47:BJ51)</f>
        <v>0</v>
      </c>
      <c r="BK52" s="60" t="n">
        <f aca="false">SUM(BK47:BK51)</f>
        <v>1.92</v>
      </c>
      <c r="BL52" s="60" t="n">
        <f aca="false">SUM(BL47:BL51)</f>
        <v>0</v>
      </c>
      <c r="BM52" s="60" t="n">
        <f aca="false">SUM(BM47:BM51)</f>
        <v>0.72</v>
      </c>
      <c r="BN52" s="60" t="n">
        <f aca="false">SUM(BN47:BN51)</f>
        <v>0.02</v>
      </c>
      <c r="BO52" s="60" t="n">
        <f aca="false">SUM(BO47:BO51)</f>
        <v>0.04</v>
      </c>
      <c r="BP52" s="60" t="n">
        <f aca="false">SUM(BP47:BP51)</f>
        <v>0</v>
      </c>
      <c r="BQ52" s="60" t="n">
        <f aca="false">SUM(BQ47:BQ51)</f>
        <v>0.05</v>
      </c>
      <c r="BR52" s="60" t="n">
        <f aca="false">SUM(BR47:BR51)</f>
        <v>0.16</v>
      </c>
      <c r="BS52" s="60" t="n">
        <f aca="false">SUM(BS47:BS51)</f>
        <v>3.1</v>
      </c>
      <c r="BT52" s="60" t="n">
        <f aca="false">SUM(BT47:BT51)</f>
        <v>0</v>
      </c>
      <c r="BU52" s="60" t="n">
        <f aca="false">SUM(BU47:BU51)</f>
        <v>0</v>
      </c>
      <c r="BV52" s="60" t="n">
        <f aca="false">SUM(BV47:BV51)</f>
        <v>5.31</v>
      </c>
      <c r="BW52" s="60" t="n">
        <f aca="false">SUM(BW47:BW51)</f>
        <v>0.02</v>
      </c>
      <c r="BX52" s="60" t="n">
        <f aca="false">SUM(BX47:BX51)</f>
        <v>0</v>
      </c>
      <c r="BY52" s="60" t="n">
        <f aca="false">SUM(BY47:BY51)</f>
        <v>0</v>
      </c>
      <c r="BZ52" s="60" t="n">
        <f aca="false">SUM(BZ47:BZ51)</f>
        <v>0</v>
      </c>
      <c r="CA52" s="60" t="n">
        <f aca="false">SUM(CA47:CA51)</f>
        <v>0</v>
      </c>
      <c r="CB52" s="60" t="n">
        <f aca="false">SUM(CB47:CB51)</f>
        <v>512.05</v>
      </c>
      <c r="CC52" s="60" t="n">
        <f aca="false">SUM(CC47:CC51)</f>
        <v>0</v>
      </c>
      <c r="CD52" s="60" t="n">
        <f aca="false">SUM(CD47:CD51)</f>
        <v>0</v>
      </c>
      <c r="CE52" s="60" t="n">
        <f aca="false">SUM(CE47:CE51)</f>
        <v>93.59</v>
      </c>
      <c r="CF52" s="60" t="n">
        <f aca="false">SUM(CF47:CF51)</f>
        <v>0</v>
      </c>
      <c r="CG52" s="60" t="n">
        <f aca="false">SUM(CG47:CG51)</f>
        <v>64.22</v>
      </c>
      <c r="CH52" s="60" t="n">
        <f aca="false">SUM(CH47:CH51)</f>
        <v>40.01</v>
      </c>
      <c r="CI52" s="60" t="n">
        <f aca="false">SUM(CI47:CI51)</f>
        <v>50.04</v>
      </c>
      <c r="CJ52" s="60" t="n">
        <f aca="false">SUM(CJ47:CJ51)</f>
        <v>3603.86</v>
      </c>
      <c r="CK52" s="60" t="n">
        <f aca="false">SUM(CK47:CK51)</f>
        <v>1606.77</v>
      </c>
      <c r="CL52" s="60" t="n">
        <f aca="false">SUM(CL47:CL51)</f>
        <v>2604.87</v>
      </c>
      <c r="CM52" s="60" t="n">
        <f aca="false">SUM(CM47:CM51)</f>
        <v>57.56</v>
      </c>
      <c r="CN52" s="60" t="n">
        <f aca="false">SUM(CN47:CN51)</f>
        <v>47.56</v>
      </c>
      <c r="CO52" s="60" t="n">
        <f aca="false">SUM(CO47:CO51)</f>
        <v>45.12</v>
      </c>
      <c r="CP52" s="60" t="n">
        <f aca="false">SUM(CP47:CP51)</f>
        <v>13.58</v>
      </c>
      <c r="CQ52" s="60" t="n">
        <f aca="false">SUM(CQ47:CQ51)</f>
        <v>1.48</v>
      </c>
    </row>
    <row r="53" customFormat="false" ht="13.2" hidden="true" customHeight="true" outlineLevel="0" collapsed="false">
      <c r="A53" s="28"/>
      <c r="B53" s="53" t="s">
        <v>244</v>
      </c>
      <c r="C53" s="30"/>
      <c r="D53" s="45" t="n">
        <v>22.5</v>
      </c>
      <c r="E53" s="45" t="n">
        <v>0</v>
      </c>
      <c r="F53" s="45" t="n">
        <v>23</v>
      </c>
      <c r="G53" s="45" t="n">
        <v>0</v>
      </c>
      <c r="H53" s="45" t="n">
        <v>95.75</v>
      </c>
      <c r="I53" s="130" t="n">
        <v>680</v>
      </c>
      <c r="V53" s="69" t="n">
        <v>0</v>
      </c>
      <c r="W53" s="69" t="n">
        <v>0</v>
      </c>
      <c r="X53" s="69" t="n">
        <v>0</v>
      </c>
      <c r="Y53" s="69" t="n">
        <v>0</v>
      </c>
      <c r="Z53" s="69" t="n">
        <v>0</v>
      </c>
      <c r="AA53" s="69" t="n">
        <v>0</v>
      </c>
      <c r="AB53" s="69" t="n">
        <v>0</v>
      </c>
      <c r="AC53" s="69" t="n">
        <v>315</v>
      </c>
      <c r="AD53" s="69" t="n">
        <v>0</v>
      </c>
      <c r="AE53" s="69" t="n">
        <v>0.49</v>
      </c>
      <c r="AF53" s="69" t="n">
        <v>0.56</v>
      </c>
      <c r="AI53" s="69" t="n">
        <v>24.5</v>
      </c>
      <c r="CI53" s="70" t="n">
        <v>0</v>
      </c>
      <c r="CL53" s="70" t="n">
        <v>0</v>
      </c>
      <c r="CO53" s="70" t="n">
        <v>0</v>
      </c>
    </row>
    <row r="54" customFormat="false" ht="13.8" hidden="true" customHeight="true" outlineLevel="0" collapsed="false">
      <c r="A54" s="28"/>
      <c r="B54" s="53" t="s">
        <v>113</v>
      </c>
      <c r="C54" s="30"/>
      <c r="D54" s="45" t="n">
        <f aca="false">D52-D53</f>
        <v>0.329999999999998</v>
      </c>
      <c r="E54" s="45" t="n">
        <f aca="false">E52-E53</f>
        <v>0.91</v>
      </c>
      <c r="F54" s="45" t="n">
        <f aca="false">F52-F53</f>
        <v>-4.97</v>
      </c>
      <c r="G54" s="45" t="n">
        <f aca="false">G52-G53</f>
        <v>9.53</v>
      </c>
      <c r="H54" s="45" t="n">
        <f aca="false">H52-H53</f>
        <v>-0.769999999999996</v>
      </c>
      <c r="I54" s="130" t="n">
        <f aca="false">I52-I53</f>
        <v>-43.994567046077</v>
      </c>
      <c r="V54" s="69" t="n">
        <f aca="false">V52-V53</f>
        <v>486.36</v>
      </c>
      <c r="W54" s="69" t="n">
        <f aca="false">W52-W53</f>
        <v>65.57</v>
      </c>
      <c r="X54" s="69" t="n">
        <f aca="false">X52-X53</f>
        <v>123.56</v>
      </c>
      <c r="Y54" s="69" t="n">
        <f aca="false">Y52-Y53</f>
        <v>329.11</v>
      </c>
      <c r="Z54" s="69" t="n">
        <f aca="false">Z52-Z53</f>
        <v>3.6</v>
      </c>
      <c r="AA54" s="69" t="n">
        <f aca="false">AA52-AA53</f>
        <v>45.69</v>
      </c>
      <c r="AB54" s="69" t="n">
        <f aca="false">AB52-AB53</f>
        <v>287.41</v>
      </c>
      <c r="AC54" s="69" t="n">
        <f aca="false">AC52-AC53</f>
        <v>-155.24</v>
      </c>
      <c r="AD54" s="69" t="n">
        <f aca="false">AD52-AD53</f>
        <v>5.55</v>
      </c>
      <c r="AE54" s="69" t="n">
        <f aca="false">AE52-AE53</f>
        <v>-0.28</v>
      </c>
      <c r="AF54" s="69" t="n">
        <f aca="false">AF52-AF53</f>
        <v>-0.41</v>
      </c>
      <c r="AI54" s="69" t="n">
        <f aca="false">AI52-AI53</f>
        <v>-24.05</v>
      </c>
      <c r="CI54" s="70" t="n">
        <f aca="false">CI52-CI53</f>
        <v>50.04</v>
      </c>
      <c r="CL54" s="70" t="n">
        <f aca="false">CL52-CL53</f>
        <v>2604.87</v>
      </c>
      <c r="CO54" s="70" t="n">
        <f aca="false">CO52-CO53</f>
        <v>45.12</v>
      </c>
    </row>
    <row r="55" customFormat="false" ht="14.4" hidden="true" customHeight="true" outlineLevel="0" collapsed="false">
      <c r="A55" s="28"/>
      <c r="B55" s="53" t="s">
        <v>114</v>
      </c>
      <c r="C55" s="30"/>
      <c r="D55" s="45" t="n">
        <v>16</v>
      </c>
      <c r="E55" s="45"/>
      <c r="F55" s="45" t="n">
        <v>24</v>
      </c>
      <c r="G55" s="45"/>
      <c r="H55" s="45" t="n">
        <v>60</v>
      </c>
      <c r="I55" s="130"/>
    </row>
    <row r="56" customFormat="false" ht="4.8" hidden="false" customHeight="true" outlineLevel="0" collapsed="false">
      <c r="A56" s="28"/>
      <c r="B56" s="53"/>
      <c r="C56" s="30"/>
      <c r="D56" s="45"/>
      <c r="E56" s="45"/>
      <c r="F56" s="45"/>
      <c r="G56" s="45"/>
      <c r="H56" s="45"/>
      <c r="I56" s="130"/>
    </row>
    <row r="57" customFormat="false" ht="13.2" hidden="false" customHeight="true" outlineLevel="0" collapsed="false">
      <c r="A57" s="28"/>
      <c r="B57" s="29" t="s">
        <v>140</v>
      </c>
      <c r="C57" s="119" t="s">
        <v>116</v>
      </c>
      <c r="D57" s="120" t="s">
        <v>117</v>
      </c>
      <c r="E57" s="120"/>
      <c r="F57" s="120" t="s">
        <v>118</v>
      </c>
      <c r="G57" s="120"/>
      <c r="H57" s="121" t="s">
        <v>119</v>
      </c>
      <c r="I57" s="121" t="s">
        <v>120</v>
      </c>
    </row>
    <row r="58" customFormat="false" ht="15.6" hidden="false" customHeight="false" outlineLevel="0" collapsed="false">
      <c r="A58" s="33"/>
      <c r="B58" s="34" t="s">
        <v>100</v>
      </c>
      <c r="C58" s="56"/>
      <c r="D58" s="57"/>
      <c r="E58" s="57"/>
      <c r="F58" s="57"/>
      <c r="G58" s="57"/>
      <c r="H58" s="58"/>
      <c r="I58" s="58"/>
    </row>
    <row r="59" customFormat="false" ht="14.4" hidden="false" customHeight="true" outlineLevel="0" collapsed="false">
      <c r="A59" s="33" t="str">
        <f aca="false">" 245/1"</f>
        <v> 245/1</v>
      </c>
      <c r="B59" s="38" t="s">
        <v>122</v>
      </c>
      <c r="C59" s="35" t="str">
        <f aca="false">"40"</f>
        <v>40</v>
      </c>
      <c r="D59" s="131" t="n">
        <v>2.28</v>
      </c>
      <c r="E59" s="131" t="n">
        <v>0</v>
      </c>
      <c r="F59" s="131" t="n">
        <v>0.36</v>
      </c>
      <c r="G59" s="131" t="n">
        <v>0.41</v>
      </c>
      <c r="H59" s="131" t="n">
        <v>1.92</v>
      </c>
      <c r="I59" s="132" t="n">
        <v>12.328709</v>
      </c>
      <c r="J59" s="85" t="n">
        <v>0.04</v>
      </c>
      <c r="K59" s="86" t="n">
        <v>0.22</v>
      </c>
      <c r="L59" s="86" t="n">
        <v>0</v>
      </c>
      <c r="M59" s="86" t="n">
        <v>0</v>
      </c>
      <c r="N59" s="86" t="n">
        <v>1.29</v>
      </c>
      <c r="O59" s="86" t="n">
        <v>0.11</v>
      </c>
      <c r="P59" s="86" t="n">
        <v>0.52</v>
      </c>
      <c r="Q59" s="86" t="n">
        <v>0</v>
      </c>
      <c r="R59" s="86" t="n">
        <v>0</v>
      </c>
      <c r="S59" s="86" t="n">
        <v>0.32</v>
      </c>
      <c r="T59" s="86" t="n">
        <v>0.49</v>
      </c>
      <c r="U59" s="86" t="n">
        <v>78.76</v>
      </c>
      <c r="V59" s="86" t="n">
        <v>103.08</v>
      </c>
      <c r="W59" s="86" t="n">
        <v>6.23</v>
      </c>
      <c r="X59" s="86" t="n">
        <v>7.2</v>
      </c>
      <c r="Y59" s="86" t="n">
        <v>9.45</v>
      </c>
      <c r="Z59" s="86" t="n">
        <v>0.32</v>
      </c>
      <c r="AA59" s="86" t="n">
        <v>0</v>
      </c>
      <c r="AB59" s="86" t="n">
        <v>268</v>
      </c>
      <c r="AC59" s="86" t="n">
        <v>55.7</v>
      </c>
      <c r="AD59" s="86" t="n">
        <v>0.43</v>
      </c>
      <c r="AE59" s="86" t="n">
        <v>0.02</v>
      </c>
      <c r="AF59" s="86" t="n">
        <v>0.01</v>
      </c>
      <c r="AG59" s="86" t="n">
        <v>0.16</v>
      </c>
      <c r="AH59" s="86" t="n">
        <v>0.28</v>
      </c>
      <c r="AI59" s="86" t="n">
        <v>4.13</v>
      </c>
      <c r="AJ59" s="87" t="n">
        <v>0</v>
      </c>
      <c r="AK59" s="87" t="n">
        <v>9.03</v>
      </c>
      <c r="AL59" s="87" t="n">
        <v>9.78</v>
      </c>
      <c r="AM59" s="87" t="n">
        <v>13.54</v>
      </c>
      <c r="AN59" s="87" t="n">
        <v>15.04</v>
      </c>
      <c r="AO59" s="87" t="n">
        <v>2.63</v>
      </c>
      <c r="AP59" s="87" t="n">
        <v>10.91</v>
      </c>
      <c r="AQ59" s="87" t="n">
        <v>3.01</v>
      </c>
      <c r="AR59" s="87" t="n">
        <v>9.4</v>
      </c>
      <c r="AS59" s="87" t="n">
        <v>10.15</v>
      </c>
      <c r="AT59" s="87" t="n">
        <v>8.65</v>
      </c>
      <c r="AU59" s="87" t="n">
        <v>51.89</v>
      </c>
      <c r="AV59" s="87" t="n">
        <v>6.02</v>
      </c>
      <c r="AW59" s="87" t="n">
        <v>7.52</v>
      </c>
      <c r="AX59" s="87" t="n">
        <v>193.27</v>
      </c>
      <c r="AY59" s="87" t="n">
        <v>0</v>
      </c>
      <c r="AZ59" s="87" t="n">
        <v>7.15</v>
      </c>
      <c r="BA59" s="87" t="n">
        <v>9.78</v>
      </c>
      <c r="BB59" s="87" t="n">
        <v>9.4</v>
      </c>
      <c r="BC59" s="87" t="n">
        <v>1.88</v>
      </c>
      <c r="BD59" s="87" t="n">
        <v>0</v>
      </c>
      <c r="BE59" s="87" t="n">
        <v>0</v>
      </c>
      <c r="BF59" s="87" t="n">
        <v>0</v>
      </c>
      <c r="BG59" s="87" t="n">
        <v>0</v>
      </c>
      <c r="BH59" s="87" t="n">
        <v>0</v>
      </c>
      <c r="BI59" s="87" t="n">
        <v>0</v>
      </c>
      <c r="BJ59" s="87" t="n">
        <v>0</v>
      </c>
      <c r="BK59" s="87" t="n">
        <v>0.02</v>
      </c>
      <c r="BL59" s="87" t="n">
        <v>0</v>
      </c>
      <c r="BM59" s="87" t="n">
        <v>0.01</v>
      </c>
      <c r="BN59" s="87" t="n">
        <v>0</v>
      </c>
      <c r="BO59" s="87" t="n">
        <v>0</v>
      </c>
      <c r="BP59" s="87" t="n">
        <v>0</v>
      </c>
      <c r="BQ59" s="87" t="n">
        <v>0</v>
      </c>
      <c r="BR59" s="87" t="n">
        <v>0</v>
      </c>
      <c r="BS59" s="87" t="n">
        <v>0.1</v>
      </c>
      <c r="BT59" s="87" t="n">
        <v>0</v>
      </c>
      <c r="BU59" s="87" t="n">
        <v>0</v>
      </c>
      <c r="BV59" s="87" t="n">
        <v>0.2</v>
      </c>
      <c r="BW59" s="87" t="n">
        <v>0</v>
      </c>
      <c r="BX59" s="87" t="n">
        <v>0</v>
      </c>
      <c r="BY59" s="87" t="n">
        <v>0</v>
      </c>
      <c r="BZ59" s="87" t="n">
        <v>0</v>
      </c>
      <c r="CA59" s="87" t="n">
        <v>0</v>
      </c>
      <c r="CB59" s="87" t="n">
        <v>37.09</v>
      </c>
      <c r="CC59" s="88"/>
      <c r="CD59" s="88"/>
      <c r="CE59" s="87" t="n">
        <v>44.67</v>
      </c>
      <c r="CF59" s="87"/>
      <c r="CG59" s="87" t="n">
        <v>8.82</v>
      </c>
      <c r="CH59" s="87" t="n">
        <v>4.82</v>
      </c>
      <c r="CI59" s="87" t="n">
        <v>6.82</v>
      </c>
      <c r="CJ59" s="87" t="n">
        <v>340.67</v>
      </c>
      <c r="CK59" s="87" t="n">
        <v>80.67</v>
      </c>
      <c r="CL59" s="87" t="n">
        <v>210.67</v>
      </c>
      <c r="CM59" s="87" t="n">
        <v>0.28</v>
      </c>
      <c r="CN59" s="87" t="n">
        <v>0.1</v>
      </c>
      <c r="CO59" s="87" t="n">
        <v>0.19</v>
      </c>
      <c r="CP59" s="87" t="n">
        <v>0</v>
      </c>
      <c r="CQ59" s="87" t="n">
        <v>0.2</v>
      </c>
    </row>
    <row r="60" customFormat="false" ht="13.8" hidden="false" customHeight="true" outlineLevel="0" collapsed="false">
      <c r="A60" s="33" t="s">
        <v>246</v>
      </c>
      <c r="B60" s="38" t="s">
        <v>209</v>
      </c>
      <c r="C60" s="35" t="str">
        <f aca="false">"100"</f>
        <v>100</v>
      </c>
      <c r="D60" s="131" t="n">
        <v>11.21</v>
      </c>
      <c r="E60" s="131" t="n">
        <v>12.2</v>
      </c>
      <c r="F60" s="131" t="n">
        <v>16.91</v>
      </c>
      <c r="G60" s="131" t="n">
        <v>2.23</v>
      </c>
      <c r="H60" s="131" t="n">
        <v>11.4</v>
      </c>
      <c r="I60" s="132" t="n">
        <v>316.71</v>
      </c>
      <c r="J60" s="85" t="n">
        <v>9.91</v>
      </c>
      <c r="K60" s="86" t="n">
        <v>1.3</v>
      </c>
      <c r="L60" s="86" t="n">
        <v>0</v>
      </c>
      <c r="M60" s="86" t="n">
        <v>0</v>
      </c>
      <c r="N60" s="86" t="n">
        <v>1.02</v>
      </c>
      <c r="O60" s="86" t="n">
        <v>9.55</v>
      </c>
      <c r="P60" s="86" t="n">
        <v>0.83</v>
      </c>
      <c r="Q60" s="86" t="n">
        <v>0</v>
      </c>
      <c r="R60" s="86" t="n">
        <v>0</v>
      </c>
      <c r="S60" s="86" t="n">
        <v>0.04</v>
      </c>
      <c r="T60" s="86" t="n">
        <v>2.05</v>
      </c>
      <c r="U60" s="86" t="n">
        <v>472.48</v>
      </c>
      <c r="V60" s="86" t="n">
        <v>243.61</v>
      </c>
      <c r="W60" s="86" t="n">
        <v>17</v>
      </c>
      <c r="X60" s="86" t="n">
        <v>22.43</v>
      </c>
      <c r="Y60" s="86" t="n">
        <v>143.44</v>
      </c>
      <c r="Z60" s="86" t="n">
        <v>1.65</v>
      </c>
      <c r="AA60" s="86" t="n">
        <v>9</v>
      </c>
      <c r="AB60" s="86" t="n">
        <v>2.88</v>
      </c>
      <c r="AC60" s="86" t="n">
        <v>15.6</v>
      </c>
      <c r="AD60" s="86" t="n">
        <v>1.51</v>
      </c>
      <c r="AE60" s="86" t="n">
        <v>0.33</v>
      </c>
      <c r="AF60" s="86" t="n">
        <v>0.12</v>
      </c>
      <c r="AG60" s="86" t="n">
        <v>1.89</v>
      </c>
      <c r="AH60" s="86" t="n">
        <v>5.45</v>
      </c>
      <c r="AI60" s="86" t="n">
        <v>0.4</v>
      </c>
      <c r="AJ60" s="87" t="n">
        <v>0</v>
      </c>
      <c r="AK60" s="87" t="n">
        <v>734.24</v>
      </c>
      <c r="AL60" s="87" t="n">
        <v>625.69</v>
      </c>
      <c r="AM60" s="87" t="n">
        <v>985.74</v>
      </c>
      <c r="AN60" s="87" t="n">
        <v>1013.91</v>
      </c>
      <c r="AO60" s="87" t="n">
        <v>302.1</v>
      </c>
      <c r="AP60" s="87" t="n">
        <v>568.68</v>
      </c>
      <c r="AQ60" s="87" t="n">
        <v>164.54</v>
      </c>
      <c r="AR60" s="87" t="n">
        <v>544.75</v>
      </c>
      <c r="AS60" s="87" t="n">
        <v>652.36</v>
      </c>
      <c r="AT60" s="87" t="n">
        <v>743.01</v>
      </c>
      <c r="AU60" s="87" t="n">
        <v>1095.43</v>
      </c>
      <c r="AV60" s="87" t="n">
        <v>478.37</v>
      </c>
      <c r="AW60" s="87" t="n">
        <v>579.01</v>
      </c>
      <c r="AX60" s="87" t="n">
        <v>2061.98</v>
      </c>
      <c r="AY60" s="87" t="n">
        <v>128.63</v>
      </c>
      <c r="AZ60" s="87" t="n">
        <v>602.32</v>
      </c>
      <c r="BA60" s="87" t="n">
        <v>558.81</v>
      </c>
      <c r="BB60" s="87" t="n">
        <v>441.39</v>
      </c>
      <c r="BC60" s="87" t="n">
        <v>172.94</v>
      </c>
      <c r="BD60" s="87" t="n">
        <v>0</v>
      </c>
      <c r="BE60" s="87" t="n">
        <v>0</v>
      </c>
      <c r="BF60" s="87" t="n">
        <v>0</v>
      </c>
      <c r="BG60" s="87" t="n">
        <v>0</v>
      </c>
      <c r="BH60" s="87" t="n">
        <v>0</v>
      </c>
      <c r="BI60" s="87" t="n">
        <v>0</v>
      </c>
      <c r="BJ60" s="87" t="n">
        <v>0</v>
      </c>
      <c r="BK60" s="87" t="n">
        <v>0.12</v>
      </c>
      <c r="BL60" s="87" t="n">
        <v>0</v>
      </c>
      <c r="BM60" s="87" t="n">
        <v>0.07</v>
      </c>
      <c r="BN60" s="87" t="n">
        <v>0.01</v>
      </c>
      <c r="BO60" s="87" t="n">
        <v>0.01</v>
      </c>
      <c r="BP60" s="87" t="n">
        <v>0</v>
      </c>
      <c r="BQ60" s="87" t="n">
        <v>0</v>
      </c>
      <c r="BR60" s="87" t="n">
        <v>0</v>
      </c>
      <c r="BS60" s="87" t="n">
        <v>0.43</v>
      </c>
      <c r="BT60" s="87" t="n">
        <v>0</v>
      </c>
      <c r="BU60" s="87" t="n">
        <v>0</v>
      </c>
      <c r="BV60" s="87" t="n">
        <v>1.23</v>
      </c>
      <c r="BW60" s="87" t="n">
        <v>0</v>
      </c>
      <c r="BX60" s="87" t="n">
        <v>0</v>
      </c>
      <c r="BY60" s="87" t="n">
        <v>0</v>
      </c>
      <c r="BZ60" s="87" t="n">
        <v>0</v>
      </c>
      <c r="CA60" s="87" t="n">
        <v>0</v>
      </c>
      <c r="CB60" s="87" t="n">
        <v>58.67</v>
      </c>
      <c r="CC60" s="88"/>
      <c r="CD60" s="88"/>
      <c r="CE60" s="87" t="n">
        <v>9.48</v>
      </c>
      <c r="CF60" s="87"/>
      <c r="CG60" s="87" t="n">
        <v>47.09</v>
      </c>
      <c r="CH60" s="87" t="n">
        <v>26.87</v>
      </c>
      <c r="CI60" s="87" t="n">
        <v>36.98</v>
      </c>
      <c r="CJ60" s="87" t="n">
        <v>3032.33</v>
      </c>
      <c r="CK60" s="87" t="n">
        <v>1807.89</v>
      </c>
      <c r="CL60" s="87" t="n">
        <v>2420.11</v>
      </c>
      <c r="CM60" s="87" t="n">
        <v>20.37</v>
      </c>
      <c r="CN60" s="87" t="n">
        <v>13.75</v>
      </c>
      <c r="CO60" s="87" t="n">
        <v>17.16</v>
      </c>
      <c r="CP60" s="87" t="n">
        <v>0</v>
      </c>
      <c r="CQ60" s="87" t="n">
        <v>1</v>
      </c>
    </row>
    <row r="61" customFormat="false" ht="15" hidden="false" customHeight="true" outlineLevel="0" collapsed="false">
      <c r="A61" s="33" t="s">
        <v>247</v>
      </c>
      <c r="B61" s="38" t="s">
        <v>210</v>
      </c>
      <c r="C61" s="35" t="str">
        <f aca="false">"180"</f>
        <v>180</v>
      </c>
      <c r="D61" s="131" t="n">
        <v>5.19</v>
      </c>
      <c r="E61" s="131" t="n">
        <v>0.03</v>
      </c>
      <c r="F61" s="131" t="n">
        <v>4.84</v>
      </c>
      <c r="G61" s="131" t="n">
        <v>1.44</v>
      </c>
      <c r="H61" s="131" t="n">
        <v>32.64</v>
      </c>
      <c r="I61" s="132" t="n">
        <v>174.58351416</v>
      </c>
      <c r="J61" s="85" t="n">
        <v>3.64</v>
      </c>
      <c r="K61" s="86" t="n">
        <v>0.16</v>
      </c>
      <c r="L61" s="86" t="n">
        <v>0</v>
      </c>
      <c r="M61" s="86" t="n">
        <v>0</v>
      </c>
      <c r="N61" s="86" t="n">
        <v>0.6</v>
      </c>
      <c r="O61" s="86" t="n">
        <v>21.96</v>
      </c>
      <c r="P61" s="86" t="n">
        <v>4.48</v>
      </c>
      <c r="Q61" s="86" t="n">
        <v>0</v>
      </c>
      <c r="R61" s="86" t="n">
        <v>0</v>
      </c>
      <c r="S61" s="86" t="n">
        <v>0</v>
      </c>
      <c r="T61" s="86" t="n">
        <v>1.65</v>
      </c>
      <c r="U61" s="86" t="n">
        <v>350.14</v>
      </c>
      <c r="V61" s="86" t="n">
        <v>146.57</v>
      </c>
      <c r="W61" s="86" t="n">
        <v>11.25</v>
      </c>
      <c r="X61" s="86" t="n">
        <v>75.97</v>
      </c>
      <c r="Y61" s="86" t="n">
        <v>114.56</v>
      </c>
      <c r="Z61" s="86" t="n">
        <v>2.57</v>
      </c>
      <c r="AA61" s="86" t="n">
        <v>22.3</v>
      </c>
      <c r="AB61" s="86" t="n">
        <v>22.64</v>
      </c>
      <c r="AC61" s="86" t="n">
        <v>42.01</v>
      </c>
      <c r="AD61" s="86" t="n">
        <v>0.41</v>
      </c>
      <c r="AE61" s="86" t="n">
        <v>0.13</v>
      </c>
      <c r="AF61" s="86" t="n">
        <v>0.07</v>
      </c>
      <c r="AG61" s="86" t="n">
        <v>1.46</v>
      </c>
      <c r="AH61" s="86" t="n">
        <v>3.15</v>
      </c>
      <c r="AI61" s="86" t="n">
        <v>0</v>
      </c>
      <c r="AJ61" s="87" t="n">
        <v>0</v>
      </c>
      <c r="AK61" s="87" t="n">
        <v>243.12</v>
      </c>
      <c r="AL61" s="87" t="n">
        <v>189.83</v>
      </c>
      <c r="AM61" s="87" t="n">
        <v>307.83</v>
      </c>
      <c r="AN61" s="87" t="n">
        <v>218.67</v>
      </c>
      <c r="AO61" s="87" t="n">
        <v>131.68</v>
      </c>
      <c r="AP61" s="87" t="n">
        <v>165.56</v>
      </c>
      <c r="AQ61" s="87" t="n">
        <v>75.3</v>
      </c>
      <c r="AR61" s="87" t="n">
        <v>243.94</v>
      </c>
      <c r="AS61" s="87" t="n">
        <v>238.79</v>
      </c>
      <c r="AT61" s="87" t="n">
        <v>459.55</v>
      </c>
      <c r="AU61" s="87" t="n">
        <v>453.36</v>
      </c>
      <c r="AV61" s="87" t="n">
        <v>124.14</v>
      </c>
      <c r="AW61" s="87" t="n">
        <v>295.7</v>
      </c>
      <c r="AX61" s="87" t="n">
        <v>930.66</v>
      </c>
      <c r="AY61" s="87" t="n">
        <v>0</v>
      </c>
      <c r="AZ61" s="87" t="n">
        <v>206.51</v>
      </c>
      <c r="BA61" s="87" t="n">
        <v>250.15</v>
      </c>
      <c r="BB61" s="87" t="n">
        <v>177.61</v>
      </c>
      <c r="BC61" s="87" t="n">
        <v>135.48</v>
      </c>
      <c r="BD61" s="87" t="n">
        <v>0.21</v>
      </c>
      <c r="BE61" s="87" t="n">
        <v>0.05</v>
      </c>
      <c r="BF61" s="87" t="n">
        <v>0.04</v>
      </c>
      <c r="BG61" s="87" t="n">
        <v>0.1</v>
      </c>
      <c r="BH61" s="87" t="n">
        <v>0.13</v>
      </c>
      <c r="BI61" s="87" t="n">
        <v>0.44</v>
      </c>
      <c r="BJ61" s="87" t="n">
        <v>0</v>
      </c>
      <c r="BK61" s="87" t="n">
        <v>1.57</v>
      </c>
      <c r="BL61" s="87" t="n">
        <v>0</v>
      </c>
      <c r="BM61" s="87" t="n">
        <v>0.43</v>
      </c>
      <c r="BN61" s="87" t="n">
        <v>0</v>
      </c>
      <c r="BO61" s="87" t="n">
        <v>0</v>
      </c>
      <c r="BP61" s="87" t="n">
        <v>0</v>
      </c>
      <c r="BQ61" s="87" t="n">
        <v>0.05</v>
      </c>
      <c r="BR61" s="87" t="n">
        <v>0.17</v>
      </c>
      <c r="BS61" s="87" t="n">
        <v>1.67</v>
      </c>
      <c r="BT61" s="87" t="n">
        <v>0.01</v>
      </c>
      <c r="BU61" s="87" t="n">
        <v>0</v>
      </c>
      <c r="BV61" s="87" t="n">
        <v>0.51</v>
      </c>
      <c r="BW61" s="87" t="n">
        <v>0.04</v>
      </c>
      <c r="BX61" s="87" t="n">
        <v>0</v>
      </c>
      <c r="BY61" s="87" t="n">
        <v>0</v>
      </c>
      <c r="BZ61" s="87" t="n">
        <v>0</v>
      </c>
      <c r="CA61" s="87" t="n">
        <v>0</v>
      </c>
      <c r="CB61" s="87" t="n">
        <v>146.79</v>
      </c>
      <c r="CC61" s="88"/>
      <c r="CD61" s="88"/>
      <c r="CE61" s="87" t="n">
        <v>26.07</v>
      </c>
      <c r="CF61" s="87"/>
      <c r="CG61" s="87" t="n">
        <v>31.2</v>
      </c>
      <c r="CH61" s="87" t="n">
        <v>16.2</v>
      </c>
      <c r="CI61" s="87" t="n">
        <v>23.7</v>
      </c>
      <c r="CJ61" s="87" t="n">
        <v>1312.93</v>
      </c>
      <c r="CK61" s="87" t="n">
        <v>655.9</v>
      </c>
      <c r="CL61" s="87" t="n">
        <v>984.41</v>
      </c>
      <c r="CM61" s="87" t="n">
        <v>8.86</v>
      </c>
      <c r="CN61" s="87" t="n">
        <v>6.83</v>
      </c>
      <c r="CO61" s="87" t="n">
        <v>7.84</v>
      </c>
      <c r="CP61" s="87" t="n">
        <v>0</v>
      </c>
      <c r="CQ61" s="87" t="n">
        <v>0.9</v>
      </c>
    </row>
    <row r="62" customFormat="false" ht="13.8" hidden="false" customHeight="true" outlineLevel="0" collapsed="false">
      <c r="A62" s="33" t="s">
        <v>211</v>
      </c>
      <c r="B62" s="38" t="s">
        <v>212</v>
      </c>
      <c r="C62" s="35" t="str">
        <f aca="false">"200"</f>
        <v>200</v>
      </c>
      <c r="D62" s="131" t="n">
        <v>0</v>
      </c>
      <c r="E62" s="131" t="n">
        <v>0</v>
      </c>
      <c r="F62" s="131" t="n">
        <v>0</v>
      </c>
      <c r="G62" s="131" t="n">
        <v>0</v>
      </c>
      <c r="H62" s="131" t="n">
        <v>18.95</v>
      </c>
      <c r="I62" s="132" t="n">
        <v>70.7104</v>
      </c>
      <c r="J62" s="85" t="n">
        <v>0</v>
      </c>
      <c r="K62" s="86" t="n">
        <v>0</v>
      </c>
      <c r="L62" s="86" t="n">
        <v>0</v>
      </c>
      <c r="M62" s="86" t="n">
        <v>0</v>
      </c>
      <c r="N62" s="86" t="n">
        <v>18.23</v>
      </c>
      <c r="O62" s="86" t="n">
        <v>0</v>
      </c>
      <c r="P62" s="86" t="n">
        <v>0.72</v>
      </c>
      <c r="Q62" s="86" t="n">
        <v>0</v>
      </c>
      <c r="R62" s="86" t="n">
        <v>0</v>
      </c>
      <c r="S62" s="86" t="n">
        <v>0</v>
      </c>
      <c r="T62" s="86" t="n">
        <v>0</v>
      </c>
      <c r="U62" s="86" t="n">
        <v>0</v>
      </c>
      <c r="V62" s="86" t="n">
        <v>0</v>
      </c>
      <c r="W62" s="86" t="n">
        <v>0</v>
      </c>
      <c r="X62" s="86" t="n">
        <v>0</v>
      </c>
      <c r="Y62" s="86" t="n">
        <v>0</v>
      </c>
      <c r="Z62" s="86" t="n">
        <v>0</v>
      </c>
      <c r="AA62" s="86" t="n">
        <v>120</v>
      </c>
      <c r="AB62" s="86" t="n">
        <v>0</v>
      </c>
      <c r="AC62" s="86" t="n">
        <v>0</v>
      </c>
      <c r="AD62" s="86" t="n">
        <v>2.34</v>
      </c>
      <c r="AE62" s="86" t="n">
        <v>0.26</v>
      </c>
      <c r="AF62" s="86" t="n">
        <v>0.31</v>
      </c>
      <c r="AG62" s="86" t="n">
        <v>2.55</v>
      </c>
      <c r="AH62" s="86" t="n">
        <v>0</v>
      </c>
      <c r="AI62" s="86" t="n">
        <v>8</v>
      </c>
      <c r="AJ62" s="87" t="n">
        <v>0</v>
      </c>
      <c r="AK62" s="87" t="n">
        <v>0</v>
      </c>
      <c r="AL62" s="87" t="n">
        <v>0</v>
      </c>
      <c r="AM62" s="87" t="n">
        <v>0</v>
      </c>
      <c r="AN62" s="87" t="n">
        <v>0</v>
      </c>
      <c r="AO62" s="87" t="n">
        <v>0</v>
      </c>
      <c r="AP62" s="87" t="n">
        <v>0</v>
      </c>
      <c r="AQ62" s="87" t="n">
        <v>0</v>
      </c>
      <c r="AR62" s="87" t="n">
        <v>0</v>
      </c>
      <c r="AS62" s="87" t="n">
        <v>0</v>
      </c>
      <c r="AT62" s="87" t="n">
        <v>0</v>
      </c>
      <c r="AU62" s="87" t="n">
        <v>0</v>
      </c>
      <c r="AV62" s="87" t="n">
        <v>0</v>
      </c>
      <c r="AW62" s="87" t="n">
        <v>0</v>
      </c>
      <c r="AX62" s="87" t="n">
        <v>0</v>
      </c>
      <c r="AY62" s="87" t="n">
        <v>0</v>
      </c>
      <c r="AZ62" s="87" t="n">
        <v>0</v>
      </c>
      <c r="BA62" s="87" t="n">
        <v>0</v>
      </c>
      <c r="BB62" s="87" t="n">
        <v>0</v>
      </c>
      <c r="BC62" s="87" t="n">
        <v>0</v>
      </c>
      <c r="BD62" s="87" t="n">
        <v>0</v>
      </c>
      <c r="BE62" s="87" t="n">
        <v>0</v>
      </c>
      <c r="BF62" s="87" t="n">
        <v>0</v>
      </c>
      <c r="BG62" s="87" t="n">
        <v>0</v>
      </c>
      <c r="BH62" s="87" t="n">
        <v>0</v>
      </c>
      <c r="BI62" s="87" t="n">
        <v>0</v>
      </c>
      <c r="BJ62" s="87" t="n">
        <v>0</v>
      </c>
      <c r="BK62" s="87" t="n">
        <v>0</v>
      </c>
      <c r="BL62" s="87" t="n">
        <v>0</v>
      </c>
      <c r="BM62" s="87" t="n">
        <v>0</v>
      </c>
      <c r="BN62" s="87" t="n">
        <v>0</v>
      </c>
      <c r="BO62" s="87" t="n">
        <v>0</v>
      </c>
      <c r="BP62" s="87" t="n">
        <v>0</v>
      </c>
      <c r="BQ62" s="87" t="n">
        <v>0</v>
      </c>
      <c r="BR62" s="87" t="n">
        <v>0</v>
      </c>
      <c r="BS62" s="87" t="n">
        <v>0</v>
      </c>
      <c r="BT62" s="87" t="n">
        <v>0</v>
      </c>
      <c r="BU62" s="87" t="n">
        <v>0</v>
      </c>
      <c r="BV62" s="87" t="n">
        <v>0</v>
      </c>
      <c r="BW62" s="87" t="n">
        <v>0</v>
      </c>
      <c r="BX62" s="87" t="n">
        <v>0</v>
      </c>
      <c r="BY62" s="87" t="n">
        <v>0</v>
      </c>
      <c r="BZ62" s="87" t="n">
        <v>0</v>
      </c>
      <c r="CA62" s="87" t="n">
        <v>0</v>
      </c>
      <c r="CB62" s="87" t="n">
        <v>200.64</v>
      </c>
      <c r="CC62" s="88"/>
      <c r="CD62" s="88"/>
      <c r="CE62" s="87" t="n">
        <v>120</v>
      </c>
      <c r="CF62" s="87"/>
      <c r="CG62" s="87" t="n">
        <v>0</v>
      </c>
      <c r="CH62" s="87" t="n">
        <v>0</v>
      </c>
      <c r="CI62" s="87" t="n">
        <v>0</v>
      </c>
      <c r="CJ62" s="87" t="n">
        <v>0</v>
      </c>
      <c r="CK62" s="87" t="n">
        <v>0</v>
      </c>
      <c r="CL62" s="87" t="n">
        <v>0</v>
      </c>
      <c r="CM62" s="87" t="n">
        <v>0</v>
      </c>
      <c r="CN62" s="87" t="n">
        <v>0</v>
      </c>
      <c r="CO62" s="87" t="n">
        <v>0</v>
      </c>
      <c r="CP62" s="87" t="n">
        <v>0</v>
      </c>
      <c r="CQ62" s="87" t="n">
        <v>0</v>
      </c>
    </row>
    <row r="63" customFormat="false" ht="15.6" hidden="false" customHeight="false" outlineLevel="0" collapsed="false">
      <c r="A63" s="33" t="str">
        <f aca="false">"-"</f>
        <v>-</v>
      </c>
      <c r="B63" s="38" t="s">
        <v>136</v>
      </c>
      <c r="C63" s="35" t="n">
        <v>25</v>
      </c>
      <c r="D63" s="131" t="n">
        <v>1.65</v>
      </c>
      <c r="E63" s="131" t="n">
        <v>0</v>
      </c>
      <c r="F63" s="131" t="n">
        <v>0.16</v>
      </c>
      <c r="G63" s="131" t="n">
        <v>0.2</v>
      </c>
      <c r="H63" s="131" t="n">
        <v>11.72</v>
      </c>
      <c r="I63" s="132" t="n">
        <v>55.97</v>
      </c>
      <c r="J63" s="85" t="n">
        <v>0</v>
      </c>
      <c r="K63" s="86" t="n">
        <v>0</v>
      </c>
      <c r="L63" s="86" t="n">
        <v>0</v>
      </c>
      <c r="M63" s="86" t="n">
        <v>0</v>
      </c>
      <c r="N63" s="86" t="n">
        <v>1.44</v>
      </c>
      <c r="O63" s="86" t="n">
        <v>17.08</v>
      </c>
      <c r="P63" s="86" t="n">
        <v>3</v>
      </c>
      <c r="Q63" s="86" t="n">
        <v>0</v>
      </c>
      <c r="R63" s="86" t="n">
        <v>0</v>
      </c>
      <c r="S63" s="86" t="n">
        <v>0.12</v>
      </c>
      <c r="T63" s="86" t="n">
        <v>0.72</v>
      </c>
      <c r="U63" s="86" t="n">
        <v>137.2</v>
      </c>
      <c r="V63" s="86" t="n">
        <v>90</v>
      </c>
      <c r="W63" s="86" t="n">
        <v>13.6</v>
      </c>
      <c r="X63" s="86" t="n">
        <v>25.2</v>
      </c>
      <c r="Y63" s="86" t="n">
        <v>68.8</v>
      </c>
      <c r="Z63" s="86" t="n">
        <v>1.12</v>
      </c>
      <c r="AA63" s="86" t="n">
        <v>3.6</v>
      </c>
      <c r="AB63" s="86" t="n">
        <v>0</v>
      </c>
      <c r="AC63" s="86" t="n">
        <v>3.6</v>
      </c>
      <c r="AD63" s="86" t="n">
        <v>0.68</v>
      </c>
      <c r="AE63" s="86" t="n">
        <v>0.06</v>
      </c>
      <c r="AF63" s="86" t="n">
        <v>0.02</v>
      </c>
      <c r="AG63" s="86" t="n">
        <v>1.88</v>
      </c>
      <c r="AH63" s="86" t="n">
        <v>1.88</v>
      </c>
      <c r="AI63" s="86" t="n">
        <v>0</v>
      </c>
      <c r="AJ63" s="87" t="n">
        <v>0</v>
      </c>
      <c r="AK63" s="87" t="n">
        <v>0</v>
      </c>
      <c r="AL63" s="87" t="n">
        <v>0</v>
      </c>
      <c r="AM63" s="87" t="n">
        <v>0</v>
      </c>
      <c r="AN63" s="87" t="n">
        <v>0</v>
      </c>
      <c r="AO63" s="87" t="n">
        <v>0</v>
      </c>
      <c r="AP63" s="87" t="n">
        <v>0</v>
      </c>
      <c r="AQ63" s="87" t="n">
        <v>0</v>
      </c>
      <c r="AR63" s="87" t="n">
        <v>0</v>
      </c>
      <c r="AS63" s="87" t="n">
        <v>0</v>
      </c>
      <c r="AT63" s="87" t="n">
        <v>0</v>
      </c>
      <c r="AU63" s="87" t="n">
        <v>0</v>
      </c>
      <c r="AV63" s="87" t="n">
        <v>0</v>
      </c>
      <c r="AW63" s="87" t="n">
        <v>0</v>
      </c>
      <c r="AX63" s="87" t="n">
        <v>0</v>
      </c>
      <c r="AY63" s="87" t="n">
        <v>0</v>
      </c>
      <c r="AZ63" s="87" t="n">
        <v>0</v>
      </c>
      <c r="BA63" s="87" t="n">
        <v>0</v>
      </c>
      <c r="BB63" s="87" t="n">
        <v>0</v>
      </c>
      <c r="BC63" s="87" t="n">
        <v>0</v>
      </c>
      <c r="BD63" s="87" t="n">
        <v>0</v>
      </c>
      <c r="BE63" s="87" t="n">
        <v>0</v>
      </c>
      <c r="BF63" s="87" t="n">
        <v>0</v>
      </c>
      <c r="BG63" s="87" t="n">
        <v>0</v>
      </c>
      <c r="BH63" s="87" t="n">
        <v>0</v>
      </c>
      <c r="BI63" s="87" t="n">
        <v>0</v>
      </c>
      <c r="BJ63" s="87" t="n">
        <v>0</v>
      </c>
      <c r="BK63" s="87" t="n">
        <v>0</v>
      </c>
      <c r="BL63" s="87" t="n">
        <v>0</v>
      </c>
      <c r="BM63" s="87" t="n">
        <v>0</v>
      </c>
      <c r="BN63" s="87" t="n">
        <v>0</v>
      </c>
      <c r="BO63" s="87" t="n">
        <v>0</v>
      </c>
      <c r="BP63" s="87" t="n">
        <v>0</v>
      </c>
      <c r="BQ63" s="87" t="n">
        <v>0</v>
      </c>
      <c r="BR63" s="87" t="n">
        <v>0</v>
      </c>
      <c r="BS63" s="87" t="n">
        <v>0</v>
      </c>
      <c r="BT63" s="87" t="n">
        <v>0</v>
      </c>
      <c r="BU63" s="87" t="n">
        <v>0</v>
      </c>
      <c r="BV63" s="87" t="n">
        <v>0</v>
      </c>
      <c r="BW63" s="87" t="n">
        <v>0</v>
      </c>
      <c r="BX63" s="87" t="n">
        <v>0</v>
      </c>
      <c r="BY63" s="87" t="n">
        <v>0</v>
      </c>
      <c r="BZ63" s="87" t="n">
        <v>0</v>
      </c>
      <c r="CA63" s="87" t="n">
        <v>0</v>
      </c>
      <c r="CB63" s="87" t="n">
        <v>13.32</v>
      </c>
      <c r="CC63" s="88"/>
      <c r="CD63" s="88"/>
      <c r="CE63" s="87" t="n">
        <v>3.6</v>
      </c>
      <c r="CF63" s="87"/>
      <c r="CG63" s="87" t="n">
        <v>0</v>
      </c>
      <c r="CH63" s="87" t="n">
        <v>0</v>
      </c>
      <c r="CI63" s="87" t="n">
        <v>0</v>
      </c>
      <c r="CJ63" s="87" t="n">
        <v>0</v>
      </c>
      <c r="CK63" s="87" t="n">
        <v>0</v>
      </c>
      <c r="CL63" s="87" t="n">
        <v>0</v>
      </c>
      <c r="CM63" s="87" t="n">
        <v>0</v>
      </c>
      <c r="CN63" s="87" t="n">
        <v>0</v>
      </c>
      <c r="CO63" s="87" t="n">
        <v>0</v>
      </c>
      <c r="CP63" s="87" t="n">
        <v>0</v>
      </c>
      <c r="CQ63" s="87" t="n">
        <v>0</v>
      </c>
    </row>
    <row r="64" customFormat="false" ht="15.6" hidden="false" customHeight="false" outlineLevel="0" collapsed="false">
      <c r="A64" s="33" t="str">
        <f aca="false">"-"</f>
        <v>-</v>
      </c>
      <c r="B64" s="38" t="s">
        <v>109</v>
      </c>
      <c r="C64" s="35" t="str">
        <f aca="false">"25"</f>
        <v>25</v>
      </c>
      <c r="D64" s="131" t="n">
        <v>1.65</v>
      </c>
      <c r="E64" s="131" t="n">
        <v>0</v>
      </c>
      <c r="F64" s="131" t="n">
        <v>0.3</v>
      </c>
      <c r="G64" s="131" t="n">
        <v>0.3</v>
      </c>
      <c r="H64" s="131" t="n">
        <v>10.43</v>
      </c>
      <c r="I64" s="132" t="n">
        <v>48.345</v>
      </c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8"/>
      <c r="CD64" s="128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</row>
    <row r="65" customFormat="false" ht="15.6" hidden="false" customHeight="false" outlineLevel="0" collapsed="false">
      <c r="A65" s="47"/>
      <c r="B65" s="48" t="s">
        <v>111</v>
      </c>
      <c r="C65" s="49"/>
      <c r="D65" s="133" t="n">
        <f aca="false">SUM(D59:D64)</f>
        <v>21.98</v>
      </c>
      <c r="E65" s="133" t="n">
        <f aca="false">SUM(E59:E64)</f>
        <v>12.23</v>
      </c>
      <c r="F65" s="133" t="n">
        <f aca="false">SUM(F59:F64)</f>
        <v>22.57</v>
      </c>
      <c r="G65" s="133" t="n">
        <f aca="false">SUM(G59:G64)</f>
        <v>4.58</v>
      </c>
      <c r="H65" s="133" t="n">
        <f aca="false">SUM(H59:H64)</f>
        <v>87.06</v>
      </c>
      <c r="I65" s="64" t="n">
        <f aca="false">SUM(I59:I64)</f>
        <v>678.64762316</v>
      </c>
      <c r="J65" s="89" t="n">
        <v>14</v>
      </c>
      <c r="K65" s="89" t="n">
        <v>2.97</v>
      </c>
      <c r="L65" s="89" t="n">
        <v>0</v>
      </c>
      <c r="M65" s="89" t="n">
        <v>0</v>
      </c>
      <c r="N65" s="89" t="n">
        <v>25.46</v>
      </c>
      <c r="O65" s="89" t="n">
        <v>77.53</v>
      </c>
      <c r="P65" s="89" t="n">
        <v>13.95</v>
      </c>
      <c r="Q65" s="89" t="n">
        <v>0</v>
      </c>
      <c r="R65" s="89" t="n">
        <v>0</v>
      </c>
      <c r="S65" s="89" t="n">
        <v>0.97</v>
      </c>
      <c r="T65" s="89" t="n">
        <v>7.19</v>
      </c>
      <c r="U65" s="89" t="n">
        <v>1419.87</v>
      </c>
      <c r="V65" s="89" t="n">
        <v>1104.4</v>
      </c>
      <c r="W65" s="89" t="n">
        <v>75.08</v>
      </c>
      <c r="X65" s="89" t="n">
        <v>167.73</v>
      </c>
      <c r="Y65" s="89" t="n">
        <v>443</v>
      </c>
      <c r="Z65" s="89" t="n">
        <v>7.82</v>
      </c>
      <c r="AA65" s="89" t="n">
        <v>154.9</v>
      </c>
      <c r="AB65" s="89" t="n">
        <v>1603.62</v>
      </c>
      <c r="AC65" s="89" t="n">
        <v>359.31</v>
      </c>
      <c r="AD65" s="89" t="n">
        <v>7.03</v>
      </c>
      <c r="AE65" s="89" t="n">
        <v>0.95</v>
      </c>
      <c r="AF65" s="89" t="n">
        <v>0.61</v>
      </c>
      <c r="AG65" s="89" t="n">
        <v>9.17</v>
      </c>
      <c r="AH65" s="89" t="n">
        <v>13.23</v>
      </c>
      <c r="AI65" s="89" t="n">
        <v>18.65</v>
      </c>
      <c r="AJ65" s="12" t="n">
        <v>0</v>
      </c>
      <c r="AK65" s="12" t="n">
        <v>1173.77</v>
      </c>
      <c r="AL65" s="12" t="n">
        <v>993.92</v>
      </c>
      <c r="AM65" s="12" t="n">
        <v>1592.1</v>
      </c>
      <c r="AN65" s="12" t="n">
        <v>1396.6</v>
      </c>
      <c r="AO65" s="12" t="n">
        <v>494.56</v>
      </c>
      <c r="AP65" s="12" t="n">
        <v>880.99</v>
      </c>
      <c r="AQ65" s="12" t="n">
        <v>296.06</v>
      </c>
      <c r="AR65" s="12" t="n">
        <v>1014.06</v>
      </c>
      <c r="AS65" s="12" t="n">
        <v>1083.96</v>
      </c>
      <c r="AT65" s="12" t="n">
        <v>1471.3</v>
      </c>
      <c r="AU65" s="12" t="n">
        <v>1853.34</v>
      </c>
      <c r="AV65" s="12" t="n">
        <v>686.09</v>
      </c>
      <c r="AW65" s="12" t="n">
        <v>1057.77</v>
      </c>
      <c r="AX65" s="12" t="n">
        <v>4280.79</v>
      </c>
      <c r="AY65" s="12" t="n">
        <v>128.63</v>
      </c>
      <c r="AZ65" s="12" t="n">
        <v>1139.21</v>
      </c>
      <c r="BA65" s="12" t="n">
        <v>1001.34</v>
      </c>
      <c r="BB65" s="12" t="n">
        <v>741.55</v>
      </c>
      <c r="BC65" s="12" t="n">
        <v>388.73</v>
      </c>
      <c r="BD65" s="12" t="n">
        <v>0.21</v>
      </c>
      <c r="BE65" s="12" t="n">
        <v>0.05</v>
      </c>
      <c r="BF65" s="12" t="n">
        <v>0.04</v>
      </c>
      <c r="BG65" s="12" t="n">
        <v>0.1</v>
      </c>
      <c r="BH65" s="12" t="n">
        <v>0.13</v>
      </c>
      <c r="BI65" s="12" t="n">
        <v>0.44</v>
      </c>
      <c r="BJ65" s="12" t="n">
        <v>0</v>
      </c>
      <c r="BK65" s="12" t="n">
        <v>1.95</v>
      </c>
      <c r="BL65" s="12" t="n">
        <v>0</v>
      </c>
      <c r="BM65" s="12" t="n">
        <v>0.61</v>
      </c>
      <c r="BN65" s="12" t="n">
        <v>0.02</v>
      </c>
      <c r="BO65" s="12" t="n">
        <v>0.03</v>
      </c>
      <c r="BP65" s="12" t="n">
        <v>0</v>
      </c>
      <c r="BQ65" s="12" t="n">
        <v>0.05</v>
      </c>
      <c r="BR65" s="12" t="n">
        <v>0.17</v>
      </c>
      <c r="BS65" s="12" t="n">
        <v>2.81</v>
      </c>
      <c r="BT65" s="12" t="n">
        <v>0.01</v>
      </c>
      <c r="BU65" s="12" t="n">
        <v>0</v>
      </c>
      <c r="BV65" s="12" t="n">
        <v>3.37</v>
      </c>
      <c r="BW65" s="12" t="n">
        <v>0.07</v>
      </c>
      <c r="BX65" s="12" t="n">
        <v>0</v>
      </c>
      <c r="BY65" s="12" t="n">
        <v>0</v>
      </c>
      <c r="BZ65" s="12" t="n">
        <v>0</v>
      </c>
      <c r="CA65" s="12" t="n">
        <v>0</v>
      </c>
      <c r="CB65" s="12" t="n">
        <v>731.65</v>
      </c>
      <c r="CC65" s="90"/>
      <c r="CD65" s="90"/>
      <c r="CE65" s="12" t="n">
        <v>422.17</v>
      </c>
      <c r="CF65" s="12"/>
      <c r="CG65" s="12" t="n">
        <v>112.8</v>
      </c>
      <c r="CH65" s="12" t="n">
        <v>65.54</v>
      </c>
      <c r="CI65" s="12" t="n">
        <v>89.17</v>
      </c>
      <c r="CJ65" s="12" t="n">
        <v>5976.22</v>
      </c>
      <c r="CK65" s="12" t="n">
        <v>3206.66</v>
      </c>
      <c r="CL65" s="12" t="n">
        <v>4591.44</v>
      </c>
      <c r="CM65" s="12" t="n">
        <v>80.35</v>
      </c>
      <c r="CN65" s="12" t="n">
        <v>47.59</v>
      </c>
      <c r="CO65" s="12" t="n">
        <v>64.07</v>
      </c>
      <c r="CP65" s="12" t="n">
        <v>0</v>
      </c>
      <c r="CQ65" s="12" t="n">
        <v>2.6</v>
      </c>
    </row>
    <row r="66" customFormat="false" ht="13.2" hidden="true" customHeight="true" outlineLevel="0" collapsed="false">
      <c r="A66" s="28"/>
      <c r="B66" s="53" t="s">
        <v>244</v>
      </c>
      <c r="C66" s="30"/>
      <c r="D66" s="45" t="n">
        <v>22.5</v>
      </c>
      <c r="E66" s="45" t="n">
        <v>0</v>
      </c>
      <c r="F66" s="45" t="n">
        <v>23</v>
      </c>
      <c r="G66" s="45" t="n">
        <v>0</v>
      </c>
      <c r="H66" s="45" t="n">
        <v>95.75</v>
      </c>
      <c r="I66" s="130" t="n">
        <v>680</v>
      </c>
      <c r="V66" s="69" t="n">
        <v>0</v>
      </c>
      <c r="W66" s="69" t="n">
        <v>0</v>
      </c>
      <c r="X66" s="69" t="n">
        <v>0</v>
      </c>
      <c r="Y66" s="69" t="n">
        <v>0</v>
      </c>
      <c r="Z66" s="69" t="n">
        <v>0</v>
      </c>
      <c r="AA66" s="69" t="n">
        <v>0</v>
      </c>
      <c r="AB66" s="69" t="n">
        <v>0</v>
      </c>
      <c r="AC66" s="69" t="n">
        <v>315</v>
      </c>
      <c r="AD66" s="69" t="n">
        <v>0</v>
      </c>
      <c r="AE66" s="69" t="n">
        <v>0.49</v>
      </c>
      <c r="AF66" s="69" t="n">
        <v>0.56</v>
      </c>
      <c r="AI66" s="69" t="n">
        <v>24.5</v>
      </c>
      <c r="CI66" s="70" t="n">
        <v>0</v>
      </c>
      <c r="CL66" s="70" t="n">
        <v>0</v>
      </c>
      <c r="CO66" s="70" t="n">
        <v>0</v>
      </c>
    </row>
    <row r="67" customFormat="false" ht="13.8" hidden="true" customHeight="true" outlineLevel="0" collapsed="false">
      <c r="A67" s="28"/>
      <c r="B67" s="53" t="s">
        <v>113</v>
      </c>
      <c r="C67" s="30"/>
      <c r="D67" s="45" t="n">
        <f aca="false">D65-D66</f>
        <v>-0.52</v>
      </c>
      <c r="E67" s="45" t="n">
        <f aca="false">E65-E66</f>
        <v>12.23</v>
      </c>
      <c r="F67" s="45" t="n">
        <f aca="false">F65-F66</f>
        <v>-0.43</v>
      </c>
      <c r="G67" s="45" t="n">
        <f aca="false">G65-G66</f>
        <v>4.58</v>
      </c>
      <c r="H67" s="45" t="n">
        <f aca="false">H65-H66</f>
        <v>-8.69000000000001</v>
      </c>
      <c r="I67" s="130" t="n">
        <f aca="false">I65-I66</f>
        <v>-1.35237683999992</v>
      </c>
      <c r="V67" s="69" t="n">
        <f aca="false">V65-V66</f>
        <v>1104.4</v>
      </c>
      <c r="W67" s="69" t="n">
        <f aca="false">W65-W66</f>
        <v>75.08</v>
      </c>
      <c r="X67" s="69" t="n">
        <f aca="false">X65-X66</f>
        <v>167.73</v>
      </c>
      <c r="Y67" s="69" t="n">
        <f aca="false">Y65-Y66</f>
        <v>443</v>
      </c>
      <c r="Z67" s="69" t="n">
        <f aca="false">Z65-Z66</f>
        <v>7.82</v>
      </c>
      <c r="AA67" s="69" t="n">
        <f aca="false">AA65-AA66</f>
        <v>154.9</v>
      </c>
      <c r="AB67" s="69" t="n">
        <f aca="false">AB65-AB66</f>
        <v>1603.62</v>
      </c>
      <c r="AC67" s="69" t="n">
        <f aca="false">AC65-AC66</f>
        <v>44.31</v>
      </c>
      <c r="AD67" s="69" t="n">
        <f aca="false">AD65-AD66</f>
        <v>7.03</v>
      </c>
      <c r="AE67" s="69" t="n">
        <f aca="false">AE65-AE66</f>
        <v>0.46</v>
      </c>
      <c r="AF67" s="69" t="n">
        <f aca="false">AF65-AF66</f>
        <v>0.05</v>
      </c>
      <c r="AI67" s="69" t="n">
        <f aca="false">AI65-AI66</f>
        <v>-5.85</v>
      </c>
      <c r="CI67" s="70" t="n">
        <f aca="false">CI65-CI66</f>
        <v>89.17</v>
      </c>
      <c r="CL67" s="70" t="n">
        <f aca="false">CL65-CL66</f>
        <v>4591.44</v>
      </c>
      <c r="CO67" s="70" t="n">
        <f aca="false">CO65-CO66</f>
        <v>64.07</v>
      </c>
    </row>
    <row r="68" customFormat="false" ht="13.8" hidden="true" customHeight="true" outlineLevel="0" collapsed="false">
      <c r="A68" s="28"/>
      <c r="B68" s="53" t="s">
        <v>114</v>
      </c>
      <c r="C68" s="30"/>
      <c r="D68" s="45" t="n">
        <v>13</v>
      </c>
      <c r="E68" s="45"/>
      <c r="F68" s="45" t="n">
        <v>38</v>
      </c>
      <c r="G68" s="45"/>
      <c r="H68" s="45" t="n">
        <v>49</v>
      </c>
      <c r="I68" s="130"/>
    </row>
    <row r="69" customFormat="false" ht="9.6" hidden="false" customHeight="true" outlineLevel="0" collapsed="false">
      <c r="A69" s="28"/>
      <c r="B69" s="53"/>
      <c r="C69" s="30"/>
      <c r="D69" s="45"/>
      <c r="E69" s="45"/>
      <c r="F69" s="45"/>
      <c r="G69" s="45"/>
      <c r="H69" s="45"/>
      <c r="I69" s="130"/>
    </row>
    <row r="70" customFormat="false" ht="15.6" hidden="false" customHeight="true" outlineLevel="0" collapsed="false">
      <c r="A70" s="28"/>
      <c r="B70" s="29" t="s">
        <v>144</v>
      </c>
      <c r="C70" s="119" t="s">
        <v>116</v>
      </c>
      <c r="D70" s="120" t="s">
        <v>117</v>
      </c>
      <c r="E70" s="120"/>
      <c r="F70" s="120" t="s">
        <v>118</v>
      </c>
      <c r="G70" s="120"/>
      <c r="H70" s="121" t="s">
        <v>119</v>
      </c>
      <c r="I70" s="121" t="s">
        <v>120</v>
      </c>
    </row>
    <row r="71" s="125" customFormat="true" ht="15.6" hidden="false" customHeight="false" outlineLevel="0" collapsed="false">
      <c r="A71" s="33"/>
      <c r="B71" s="34" t="s">
        <v>100</v>
      </c>
      <c r="C71" s="56"/>
      <c r="D71" s="57"/>
      <c r="E71" s="57"/>
      <c r="F71" s="57"/>
      <c r="G71" s="57"/>
      <c r="H71" s="58"/>
      <c r="I71" s="58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4"/>
      <c r="CD71" s="124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</row>
    <row r="72" customFormat="false" ht="15" hidden="false" customHeight="true" outlineLevel="0" collapsed="false">
      <c r="A72" s="33" t="s">
        <v>213</v>
      </c>
      <c r="B72" s="38" t="s">
        <v>214</v>
      </c>
      <c r="C72" s="35" t="str">
        <f aca="false">"100/30"</f>
        <v>100/30</v>
      </c>
      <c r="D72" s="131" t="n">
        <v>11.13</v>
      </c>
      <c r="E72" s="131" t="n">
        <v>9.86</v>
      </c>
      <c r="F72" s="131" t="n">
        <v>15.65</v>
      </c>
      <c r="G72" s="131" t="n">
        <v>5.33</v>
      </c>
      <c r="H72" s="131" t="n">
        <v>12.57</v>
      </c>
      <c r="I72" s="132" t="n">
        <v>270.5</v>
      </c>
      <c r="J72" s="85" t="n">
        <v>10.13</v>
      </c>
      <c r="K72" s="86" t="n">
        <v>3.32</v>
      </c>
      <c r="L72" s="86" t="n">
        <v>0</v>
      </c>
      <c r="M72" s="86" t="n">
        <v>0</v>
      </c>
      <c r="N72" s="86" t="n">
        <v>3.84</v>
      </c>
      <c r="O72" s="86" t="n">
        <v>6.06</v>
      </c>
      <c r="P72" s="86" t="n">
        <v>2.67</v>
      </c>
      <c r="Q72" s="86" t="n">
        <v>0</v>
      </c>
      <c r="R72" s="86" t="n">
        <v>0</v>
      </c>
      <c r="S72" s="86" t="n">
        <v>0.13</v>
      </c>
      <c r="T72" s="86" t="n">
        <v>1.73</v>
      </c>
      <c r="U72" s="86" t="n">
        <v>173.54</v>
      </c>
      <c r="V72" s="86" t="n">
        <v>289.01</v>
      </c>
      <c r="W72" s="86" t="n">
        <v>42.92</v>
      </c>
      <c r="X72" s="86" t="n">
        <v>36.49</v>
      </c>
      <c r="Y72" s="86" t="n">
        <v>160.27</v>
      </c>
      <c r="Z72" s="86" t="n">
        <v>1.81</v>
      </c>
      <c r="AA72" s="86" t="n">
        <v>3.69</v>
      </c>
      <c r="AB72" s="86" t="n">
        <v>5.53</v>
      </c>
      <c r="AC72" s="86" t="n">
        <v>20.1</v>
      </c>
      <c r="AD72" s="86" t="n">
        <v>3.09</v>
      </c>
      <c r="AE72" s="86" t="n">
        <v>0.28</v>
      </c>
      <c r="AF72" s="86" t="n">
        <v>0.11</v>
      </c>
      <c r="AG72" s="86" t="n">
        <v>1.82</v>
      </c>
      <c r="AH72" s="86" t="n">
        <v>4.94</v>
      </c>
      <c r="AI72" s="86" t="n">
        <v>1.33</v>
      </c>
      <c r="AJ72" s="87" t="n">
        <v>0</v>
      </c>
      <c r="AK72" s="87" t="n">
        <v>569.74</v>
      </c>
      <c r="AL72" s="87" t="n">
        <v>492.52</v>
      </c>
      <c r="AM72" s="87" t="n">
        <v>773.95</v>
      </c>
      <c r="AN72" s="87" t="n">
        <v>802.97</v>
      </c>
      <c r="AO72" s="87" t="n">
        <v>232.35</v>
      </c>
      <c r="AP72" s="87" t="n">
        <v>443.1</v>
      </c>
      <c r="AQ72" s="87" t="n">
        <v>126.68</v>
      </c>
      <c r="AR72" s="87" t="n">
        <v>421.9</v>
      </c>
      <c r="AS72" s="87" t="n">
        <v>466.44</v>
      </c>
      <c r="AT72" s="87" t="n">
        <v>530.68</v>
      </c>
      <c r="AU72" s="87" t="n">
        <v>792.31</v>
      </c>
      <c r="AV72" s="87" t="n">
        <v>356.1</v>
      </c>
      <c r="AW72" s="87" t="n">
        <v>420.45</v>
      </c>
      <c r="AX72" s="87" t="n">
        <v>1393.38</v>
      </c>
      <c r="AY72" s="87" t="n">
        <v>100.67</v>
      </c>
      <c r="AZ72" s="87" t="n">
        <v>409.04</v>
      </c>
      <c r="BA72" s="87" t="n">
        <v>374.96</v>
      </c>
      <c r="BB72" s="87" t="n">
        <v>358.42</v>
      </c>
      <c r="BC72" s="87" t="n">
        <v>119.5</v>
      </c>
      <c r="BD72" s="87" t="n">
        <v>0.05</v>
      </c>
      <c r="BE72" s="87" t="n">
        <v>0.02</v>
      </c>
      <c r="BF72" s="87" t="n">
        <v>0.01</v>
      </c>
      <c r="BG72" s="87" t="n">
        <v>0.03</v>
      </c>
      <c r="BH72" s="87" t="n">
        <v>0.03</v>
      </c>
      <c r="BI72" s="87" t="n">
        <v>0.15</v>
      </c>
      <c r="BJ72" s="87" t="n">
        <v>0</v>
      </c>
      <c r="BK72" s="87" t="n">
        <v>0.68</v>
      </c>
      <c r="BL72" s="87" t="n">
        <v>0</v>
      </c>
      <c r="BM72" s="87" t="n">
        <v>0.29</v>
      </c>
      <c r="BN72" s="87" t="n">
        <v>0.01</v>
      </c>
      <c r="BO72" s="87" t="n">
        <v>0.03</v>
      </c>
      <c r="BP72" s="87" t="n">
        <v>0</v>
      </c>
      <c r="BQ72" s="87" t="n">
        <v>0.03</v>
      </c>
      <c r="BR72" s="87" t="n">
        <v>0.05</v>
      </c>
      <c r="BS72" s="87" t="n">
        <v>1.28</v>
      </c>
      <c r="BT72" s="87" t="n">
        <v>0</v>
      </c>
      <c r="BU72" s="87" t="n">
        <v>0</v>
      </c>
      <c r="BV72" s="87" t="n">
        <v>3.01</v>
      </c>
      <c r="BW72" s="87" t="n">
        <v>0</v>
      </c>
      <c r="BX72" s="87" t="n">
        <v>0</v>
      </c>
      <c r="BY72" s="87" t="n">
        <v>0</v>
      </c>
      <c r="BZ72" s="87" t="n">
        <v>0</v>
      </c>
      <c r="CA72" s="87" t="n">
        <v>0</v>
      </c>
      <c r="CB72" s="87" t="n">
        <v>112.82</v>
      </c>
      <c r="CC72" s="88"/>
      <c r="CD72" s="88"/>
      <c r="CE72" s="87" t="n">
        <v>4.62</v>
      </c>
      <c r="CF72" s="87"/>
      <c r="CG72" s="87" t="n">
        <v>17.61</v>
      </c>
      <c r="CH72" s="87" t="n">
        <v>10.62</v>
      </c>
      <c r="CI72" s="87" t="n">
        <v>14.12</v>
      </c>
      <c r="CJ72" s="87" t="n">
        <v>2751</v>
      </c>
      <c r="CK72" s="87" t="n">
        <v>1530.56</v>
      </c>
      <c r="CL72" s="87" t="n">
        <v>2140.78</v>
      </c>
      <c r="CM72" s="87" t="n">
        <v>24.7</v>
      </c>
      <c r="CN72" s="87" t="n">
        <v>14.15</v>
      </c>
      <c r="CO72" s="87" t="n">
        <v>19.63</v>
      </c>
      <c r="CP72" s="87" t="n">
        <v>0</v>
      </c>
      <c r="CQ72" s="87" t="n">
        <v>0.24</v>
      </c>
    </row>
    <row r="73" customFormat="false" ht="15.6" hidden="false" customHeight="true" outlineLevel="0" collapsed="false">
      <c r="A73" s="33" t="s">
        <v>215</v>
      </c>
      <c r="B73" s="38" t="s">
        <v>216</v>
      </c>
      <c r="C73" s="35" t="str">
        <f aca="false">"180"</f>
        <v>180</v>
      </c>
      <c r="D73" s="131" t="n">
        <v>6.54</v>
      </c>
      <c r="E73" s="131" t="n">
        <v>0.03</v>
      </c>
      <c r="F73" s="131" t="n">
        <v>7.32</v>
      </c>
      <c r="G73" s="131" t="n">
        <v>1.59</v>
      </c>
      <c r="H73" s="131" t="n">
        <v>45.19</v>
      </c>
      <c r="I73" s="132" t="n">
        <v>247.646619</v>
      </c>
      <c r="J73" s="85" t="n">
        <v>3.2</v>
      </c>
      <c r="K73" s="86" t="n">
        <v>0.76</v>
      </c>
      <c r="L73" s="86" t="n">
        <v>0</v>
      </c>
      <c r="M73" s="86" t="n">
        <v>0</v>
      </c>
      <c r="N73" s="86" t="n">
        <v>1.54</v>
      </c>
      <c r="O73" s="86" t="n">
        <v>41.85</v>
      </c>
      <c r="P73" s="86" t="n">
        <v>1.8</v>
      </c>
      <c r="Q73" s="86" t="n">
        <v>0</v>
      </c>
      <c r="R73" s="86" t="n">
        <v>0</v>
      </c>
      <c r="S73" s="86" t="n">
        <v>0.19</v>
      </c>
      <c r="T73" s="86" t="n">
        <v>0.67</v>
      </c>
      <c r="U73" s="86" t="n">
        <v>9.02</v>
      </c>
      <c r="V73" s="86" t="n">
        <v>119.83</v>
      </c>
      <c r="W73" s="86" t="n">
        <v>6.91</v>
      </c>
      <c r="X73" s="86" t="n">
        <v>31.73</v>
      </c>
      <c r="Y73" s="86" t="n">
        <v>89.7</v>
      </c>
      <c r="Z73" s="86" t="n">
        <v>0.75</v>
      </c>
      <c r="AA73" s="86" t="n">
        <v>19.12</v>
      </c>
      <c r="AB73" s="86" t="n">
        <v>120.1</v>
      </c>
      <c r="AC73" s="86" t="n">
        <v>56.86</v>
      </c>
      <c r="AD73" s="86" t="n">
        <v>0.79</v>
      </c>
      <c r="AE73" s="86" t="n">
        <v>0.04</v>
      </c>
      <c r="AF73" s="86" t="n">
        <v>0.03</v>
      </c>
      <c r="AG73" s="86" t="n">
        <v>0.86</v>
      </c>
      <c r="AH73" s="86" t="n">
        <v>2.21</v>
      </c>
      <c r="AI73" s="86" t="n">
        <v>1.12</v>
      </c>
      <c r="AJ73" s="87" t="n">
        <v>0</v>
      </c>
      <c r="AK73" s="87" t="n">
        <v>250.04</v>
      </c>
      <c r="AL73" s="87" t="n">
        <v>196.7</v>
      </c>
      <c r="AM73" s="87" t="n">
        <v>369.55</v>
      </c>
      <c r="AN73" s="87" t="n">
        <v>155.39</v>
      </c>
      <c r="AO73" s="87" t="n">
        <v>95.31</v>
      </c>
      <c r="AP73" s="87" t="n">
        <v>143.65</v>
      </c>
      <c r="AQ73" s="87" t="n">
        <v>60.59</v>
      </c>
      <c r="AR73" s="87" t="n">
        <v>220.43</v>
      </c>
      <c r="AS73" s="87" t="n">
        <v>232.07</v>
      </c>
      <c r="AT73" s="87" t="n">
        <v>302.83</v>
      </c>
      <c r="AU73" s="87" t="n">
        <v>321.62</v>
      </c>
      <c r="AV73" s="87" t="n">
        <v>101.79</v>
      </c>
      <c r="AW73" s="87" t="n">
        <v>190.27</v>
      </c>
      <c r="AX73" s="87" t="n">
        <v>715.16</v>
      </c>
      <c r="AY73" s="87" t="n">
        <v>0</v>
      </c>
      <c r="AZ73" s="87" t="n">
        <v>196.95</v>
      </c>
      <c r="BA73" s="87" t="n">
        <v>197.15</v>
      </c>
      <c r="BB73" s="87" t="n">
        <v>173.06</v>
      </c>
      <c r="BC73" s="87" t="n">
        <v>81.44</v>
      </c>
      <c r="BD73" s="87" t="n">
        <v>0.18</v>
      </c>
      <c r="BE73" s="87" t="n">
        <v>0.04</v>
      </c>
      <c r="BF73" s="87" t="n">
        <v>0.03</v>
      </c>
      <c r="BG73" s="87" t="n">
        <v>0.09</v>
      </c>
      <c r="BH73" s="87" t="n">
        <v>0.11</v>
      </c>
      <c r="BI73" s="87" t="n">
        <v>0.38</v>
      </c>
      <c r="BJ73" s="87" t="n">
        <v>0</v>
      </c>
      <c r="BK73" s="87" t="n">
        <v>1.32</v>
      </c>
      <c r="BL73" s="87" t="n">
        <v>0</v>
      </c>
      <c r="BM73" s="87" t="n">
        <v>0.41</v>
      </c>
      <c r="BN73" s="87" t="n">
        <v>0</v>
      </c>
      <c r="BO73" s="87" t="n">
        <v>0.01</v>
      </c>
      <c r="BP73" s="87" t="n">
        <v>0</v>
      </c>
      <c r="BQ73" s="87" t="n">
        <v>0.04</v>
      </c>
      <c r="BR73" s="87" t="n">
        <v>0.14</v>
      </c>
      <c r="BS73" s="87" t="n">
        <v>1.46</v>
      </c>
      <c r="BT73" s="87" t="n">
        <v>0</v>
      </c>
      <c r="BU73" s="87" t="n">
        <v>0</v>
      </c>
      <c r="BV73" s="87" t="n">
        <v>0.73</v>
      </c>
      <c r="BW73" s="87" t="n">
        <v>0</v>
      </c>
      <c r="BX73" s="87" t="n">
        <v>0</v>
      </c>
      <c r="BY73" s="87" t="n">
        <v>0</v>
      </c>
      <c r="BZ73" s="87" t="n">
        <v>0</v>
      </c>
      <c r="CA73" s="87" t="n">
        <v>0</v>
      </c>
      <c r="CB73" s="87" t="n">
        <v>139.52</v>
      </c>
      <c r="CC73" s="88"/>
      <c r="CD73" s="88"/>
      <c r="CE73" s="87" t="n">
        <v>39.13</v>
      </c>
      <c r="CF73" s="87"/>
      <c r="CG73" s="87" t="n">
        <v>1.21</v>
      </c>
      <c r="CH73" s="87" t="n">
        <v>1.21</v>
      </c>
      <c r="CI73" s="87" t="n">
        <v>1.21</v>
      </c>
      <c r="CJ73" s="87" t="n">
        <v>1895.25</v>
      </c>
      <c r="CK73" s="87" t="n">
        <v>945</v>
      </c>
      <c r="CL73" s="87" t="n">
        <v>1420.13</v>
      </c>
      <c r="CM73" s="87" t="n">
        <v>4.52</v>
      </c>
      <c r="CN73" s="87" t="n">
        <v>1.05</v>
      </c>
      <c r="CO73" s="87" t="n">
        <v>2.78</v>
      </c>
      <c r="CP73" s="87" t="n">
        <v>0</v>
      </c>
      <c r="CQ73" s="87" t="n">
        <v>0</v>
      </c>
    </row>
    <row r="74" customFormat="false" ht="15.6" hidden="false" customHeight="false" outlineLevel="0" collapsed="false">
      <c r="A74" s="33" t="s">
        <v>147</v>
      </c>
      <c r="B74" s="38" t="s">
        <v>148</v>
      </c>
      <c r="C74" s="35" t="str">
        <f aca="false">"200"</f>
        <v>200</v>
      </c>
      <c r="D74" s="131" t="n">
        <v>0.12</v>
      </c>
      <c r="E74" s="131" t="n">
        <v>0</v>
      </c>
      <c r="F74" s="131" t="n">
        <v>0.02</v>
      </c>
      <c r="G74" s="131" t="n">
        <v>0.02</v>
      </c>
      <c r="H74" s="131" t="n">
        <v>9.83</v>
      </c>
      <c r="I74" s="131" t="n">
        <v>38.659836097561</v>
      </c>
      <c r="J74" s="85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8"/>
      <c r="CD74" s="88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</row>
    <row r="75" customFormat="false" ht="15.6" hidden="false" customHeight="false" outlineLevel="0" collapsed="false">
      <c r="A75" s="33" t="str">
        <f aca="false">"-"</f>
        <v>-</v>
      </c>
      <c r="B75" s="38" t="s">
        <v>109</v>
      </c>
      <c r="C75" s="35" t="str">
        <f aca="false">"25"</f>
        <v>25</v>
      </c>
      <c r="D75" s="131" t="n">
        <v>1.65</v>
      </c>
      <c r="E75" s="131" t="n">
        <v>0</v>
      </c>
      <c r="F75" s="131" t="n">
        <v>0.3</v>
      </c>
      <c r="G75" s="131" t="n">
        <v>0.3</v>
      </c>
      <c r="H75" s="131" t="n">
        <v>10.43</v>
      </c>
      <c r="I75" s="132" t="n">
        <v>48.345</v>
      </c>
      <c r="J75" s="85" t="n">
        <v>0.06</v>
      </c>
      <c r="K75" s="86" t="n">
        <v>0</v>
      </c>
      <c r="L75" s="86" t="n">
        <v>0</v>
      </c>
      <c r="M75" s="86" t="n">
        <v>0</v>
      </c>
      <c r="N75" s="86" t="n">
        <v>0.36</v>
      </c>
      <c r="O75" s="86" t="n">
        <v>9.66</v>
      </c>
      <c r="P75" s="86" t="n">
        <v>2.49</v>
      </c>
      <c r="Q75" s="86" t="n">
        <v>0</v>
      </c>
      <c r="R75" s="86" t="n">
        <v>0</v>
      </c>
      <c r="S75" s="86" t="n">
        <v>0.3</v>
      </c>
      <c r="T75" s="86" t="n">
        <v>0.75</v>
      </c>
      <c r="U75" s="86" t="n">
        <v>183</v>
      </c>
      <c r="V75" s="86" t="n">
        <v>73.5</v>
      </c>
      <c r="W75" s="86" t="n">
        <v>10.5</v>
      </c>
      <c r="X75" s="86" t="n">
        <v>14.1</v>
      </c>
      <c r="Y75" s="86" t="n">
        <v>47.4</v>
      </c>
      <c r="Z75" s="86" t="n">
        <v>1.17</v>
      </c>
      <c r="AA75" s="86" t="n">
        <v>0</v>
      </c>
      <c r="AB75" s="86" t="n">
        <v>1.5</v>
      </c>
      <c r="AC75" s="86" t="n">
        <v>0.3</v>
      </c>
      <c r="AD75" s="86" t="n">
        <v>0.42</v>
      </c>
      <c r="AE75" s="86" t="n">
        <v>0.05</v>
      </c>
      <c r="AF75" s="86" t="n">
        <v>0.02</v>
      </c>
      <c r="AG75" s="86" t="n">
        <v>0.21</v>
      </c>
      <c r="AH75" s="86" t="n">
        <v>0.6</v>
      </c>
      <c r="AI75" s="86" t="n">
        <v>0</v>
      </c>
      <c r="AJ75" s="87" t="n">
        <v>0</v>
      </c>
      <c r="AK75" s="87" t="n">
        <v>96.6</v>
      </c>
      <c r="AL75" s="87" t="n">
        <v>74.4</v>
      </c>
      <c r="AM75" s="87" t="n">
        <v>128.1</v>
      </c>
      <c r="AN75" s="87" t="n">
        <v>66.9</v>
      </c>
      <c r="AO75" s="87" t="n">
        <v>27.9</v>
      </c>
      <c r="AP75" s="87" t="n">
        <v>59.4</v>
      </c>
      <c r="AQ75" s="87" t="n">
        <v>24</v>
      </c>
      <c r="AR75" s="87" t="n">
        <v>111.3</v>
      </c>
      <c r="AS75" s="87" t="n">
        <v>89.1</v>
      </c>
      <c r="AT75" s="87" t="n">
        <v>87.3</v>
      </c>
      <c r="AU75" s="87" t="n">
        <v>139.2</v>
      </c>
      <c r="AV75" s="87" t="n">
        <v>37.2</v>
      </c>
      <c r="AW75" s="87" t="n">
        <v>93</v>
      </c>
      <c r="AX75" s="87" t="n">
        <v>467.7</v>
      </c>
      <c r="AY75" s="87" t="n">
        <v>0</v>
      </c>
      <c r="AZ75" s="87" t="n">
        <v>157.8</v>
      </c>
      <c r="BA75" s="87" t="n">
        <v>87.3</v>
      </c>
      <c r="BB75" s="87" t="n">
        <v>54</v>
      </c>
      <c r="BC75" s="87" t="n">
        <v>39</v>
      </c>
      <c r="BD75" s="87" t="n">
        <v>0</v>
      </c>
      <c r="BE75" s="87" t="n">
        <v>0</v>
      </c>
      <c r="BF75" s="87" t="n">
        <v>0</v>
      </c>
      <c r="BG75" s="87" t="n">
        <v>0</v>
      </c>
      <c r="BH75" s="87" t="n">
        <v>0</v>
      </c>
      <c r="BI75" s="87" t="n">
        <v>0</v>
      </c>
      <c r="BJ75" s="87" t="n">
        <v>0</v>
      </c>
      <c r="BK75" s="87" t="n">
        <v>0.04</v>
      </c>
      <c r="BL75" s="87" t="n">
        <v>0</v>
      </c>
      <c r="BM75" s="87" t="n">
        <v>0</v>
      </c>
      <c r="BN75" s="87" t="n">
        <v>0.01</v>
      </c>
      <c r="BO75" s="87" t="n">
        <v>0</v>
      </c>
      <c r="BP75" s="87" t="n">
        <v>0</v>
      </c>
      <c r="BQ75" s="87" t="n">
        <v>0</v>
      </c>
      <c r="BR75" s="87" t="n">
        <v>0</v>
      </c>
      <c r="BS75" s="87" t="n">
        <v>0.03</v>
      </c>
      <c r="BT75" s="87" t="n">
        <v>0</v>
      </c>
      <c r="BU75" s="87" t="n">
        <v>0</v>
      </c>
      <c r="BV75" s="87" t="n">
        <v>0.14</v>
      </c>
      <c r="BW75" s="87" t="n">
        <v>0.02</v>
      </c>
      <c r="BX75" s="87" t="n">
        <v>0</v>
      </c>
      <c r="BY75" s="87" t="n">
        <v>0</v>
      </c>
      <c r="BZ75" s="87" t="n">
        <v>0</v>
      </c>
      <c r="CA75" s="87" t="n">
        <v>0</v>
      </c>
      <c r="CB75" s="87" t="n">
        <v>14.1</v>
      </c>
      <c r="CC75" s="88"/>
      <c r="CD75" s="88"/>
      <c r="CE75" s="87" t="n">
        <v>0.25</v>
      </c>
      <c r="CF75" s="87"/>
      <c r="CG75" s="87" t="n">
        <v>3</v>
      </c>
      <c r="CH75" s="87" t="n">
        <v>3</v>
      </c>
      <c r="CI75" s="87" t="n">
        <v>3</v>
      </c>
      <c r="CJ75" s="87" t="n">
        <v>570</v>
      </c>
      <c r="CK75" s="87" t="n">
        <v>219.6</v>
      </c>
      <c r="CL75" s="87" t="n">
        <v>394.8</v>
      </c>
      <c r="CM75" s="87" t="n">
        <v>5.7</v>
      </c>
      <c r="CN75" s="87" t="n">
        <v>4.74</v>
      </c>
      <c r="CO75" s="87" t="n">
        <v>5.22</v>
      </c>
      <c r="CP75" s="87" t="n">
        <v>0</v>
      </c>
      <c r="CQ75" s="87" t="n">
        <v>0</v>
      </c>
    </row>
    <row r="76" customFormat="false" ht="15.6" hidden="false" customHeight="false" outlineLevel="0" collapsed="false">
      <c r="A76" s="33" t="str">
        <f aca="false">"-"</f>
        <v>-</v>
      </c>
      <c r="B76" s="38" t="s">
        <v>181</v>
      </c>
      <c r="C76" s="35" t="str">
        <f aca="false">"100"</f>
        <v>100</v>
      </c>
      <c r="D76" s="131" t="n">
        <v>0.4</v>
      </c>
      <c r="E76" s="131" t="n">
        <v>0</v>
      </c>
      <c r="F76" s="131" t="n">
        <v>0.4</v>
      </c>
      <c r="G76" s="131" t="n">
        <v>0.4</v>
      </c>
      <c r="H76" s="131" t="n">
        <v>11.6</v>
      </c>
      <c r="I76" s="132" t="n">
        <v>48.68</v>
      </c>
      <c r="J76" s="81" t="n">
        <v>0.1</v>
      </c>
      <c r="K76" s="82" t="n">
        <v>0</v>
      </c>
      <c r="L76" s="82" t="n">
        <v>0</v>
      </c>
      <c r="M76" s="82" t="n">
        <v>0</v>
      </c>
      <c r="N76" s="82" t="n">
        <v>9</v>
      </c>
      <c r="O76" s="82" t="n">
        <v>0.8</v>
      </c>
      <c r="P76" s="82" t="n">
        <v>1.8</v>
      </c>
      <c r="Q76" s="82" t="n">
        <v>0</v>
      </c>
      <c r="R76" s="82" t="n">
        <v>0</v>
      </c>
      <c r="S76" s="82" t="n">
        <v>0.8</v>
      </c>
      <c r="T76" s="82" t="n">
        <v>0.5</v>
      </c>
      <c r="U76" s="82" t="n">
        <v>26</v>
      </c>
      <c r="V76" s="82" t="n">
        <v>278</v>
      </c>
      <c r="W76" s="82" t="n">
        <v>16</v>
      </c>
      <c r="X76" s="82" t="n">
        <v>9</v>
      </c>
      <c r="Y76" s="82" t="n">
        <v>11</v>
      </c>
      <c r="Z76" s="82" t="n">
        <v>2.2</v>
      </c>
      <c r="AA76" s="82" t="n">
        <v>0</v>
      </c>
      <c r="AB76" s="82" t="n">
        <v>30</v>
      </c>
      <c r="AC76" s="82" t="n">
        <v>5</v>
      </c>
      <c r="AD76" s="82" t="n">
        <v>0.2</v>
      </c>
      <c r="AE76" s="82" t="n">
        <v>0.03</v>
      </c>
      <c r="AF76" s="82" t="n">
        <v>0.02</v>
      </c>
      <c r="AG76" s="82" t="n">
        <v>0.3</v>
      </c>
      <c r="AH76" s="82" t="n">
        <v>0.4</v>
      </c>
      <c r="AI76" s="82" t="n">
        <v>10</v>
      </c>
      <c r="AJ76" s="80" t="n">
        <v>0</v>
      </c>
      <c r="AK76" s="80" t="n">
        <v>12</v>
      </c>
      <c r="AL76" s="80" t="n">
        <v>13</v>
      </c>
      <c r="AM76" s="80" t="n">
        <v>19</v>
      </c>
      <c r="AN76" s="80" t="n">
        <v>18</v>
      </c>
      <c r="AO76" s="80" t="n">
        <v>3</v>
      </c>
      <c r="AP76" s="80" t="n">
        <v>11</v>
      </c>
      <c r="AQ76" s="80" t="n">
        <v>3</v>
      </c>
      <c r="AR76" s="80" t="n">
        <v>9</v>
      </c>
      <c r="AS76" s="80" t="n">
        <v>17</v>
      </c>
      <c r="AT76" s="80" t="n">
        <v>10</v>
      </c>
      <c r="AU76" s="80" t="n">
        <v>78</v>
      </c>
      <c r="AV76" s="80" t="n">
        <v>7</v>
      </c>
      <c r="AW76" s="80" t="n">
        <v>14</v>
      </c>
      <c r="AX76" s="80" t="n">
        <v>42</v>
      </c>
      <c r="AY76" s="80" t="n">
        <v>0</v>
      </c>
      <c r="AZ76" s="80" t="n">
        <v>13</v>
      </c>
      <c r="BA76" s="80" t="n">
        <v>16</v>
      </c>
      <c r="BB76" s="80" t="n">
        <v>6</v>
      </c>
      <c r="BC76" s="80" t="n">
        <v>5</v>
      </c>
      <c r="BD76" s="80" t="n">
        <v>0</v>
      </c>
      <c r="BE76" s="80" t="n">
        <v>0</v>
      </c>
      <c r="BF76" s="80" t="n">
        <v>0</v>
      </c>
      <c r="BG76" s="80" t="n">
        <v>0</v>
      </c>
      <c r="BH76" s="80" t="n">
        <v>0</v>
      </c>
      <c r="BI76" s="80" t="n">
        <v>0</v>
      </c>
      <c r="BJ76" s="80" t="n">
        <v>0</v>
      </c>
      <c r="BK76" s="80" t="n">
        <v>0</v>
      </c>
      <c r="BL76" s="80" t="n">
        <v>0</v>
      </c>
      <c r="BM76" s="80" t="n">
        <v>0</v>
      </c>
      <c r="BN76" s="80" t="n">
        <v>0</v>
      </c>
      <c r="BO76" s="80" t="n">
        <v>0</v>
      </c>
      <c r="BP76" s="80" t="n">
        <v>0</v>
      </c>
      <c r="BQ76" s="80" t="n">
        <v>0</v>
      </c>
      <c r="BR76" s="80" t="n">
        <v>0</v>
      </c>
      <c r="BS76" s="80" t="n">
        <v>0</v>
      </c>
      <c r="BT76" s="80" t="n">
        <v>0</v>
      </c>
      <c r="BU76" s="80" t="n">
        <v>0</v>
      </c>
      <c r="BV76" s="80" t="n">
        <v>0</v>
      </c>
      <c r="BW76" s="80" t="n">
        <v>0</v>
      </c>
      <c r="BX76" s="80" t="n">
        <v>0</v>
      </c>
      <c r="BY76" s="80" t="n">
        <v>0</v>
      </c>
      <c r="BZ76" s="80" t="n">
        <v>0</v>
      </c>
      <c r="CA76" s="80" t="n">
        <v>0</v>
      </c>
      <c r="CB76" s="80" t="n">
        <v>86.3</v>
      </c>
      <c r="CC76" s="83"/>
      <c r="CD76" s="83"/>
      <c r="CE76" s="80" t="n">
        <v>5</v>
      </c>
      <c r="CF76" s="80"/>
      <c r="CG76" s="80" t="n">
        <v>2</v>
      </c>
      <c r="CH76" s="80" t="n">
        <v>2</v>
      </c>
      <c r="CI76" s="80" t="n">
        <v>2</v>
      </c>
      <c r="CJ76" s="80" t="n">
        <v>150</v>
      </c>
      <c r="CK76" s="80" t="n">
        <v>150</v>
      </c>
      <c r="CL76" s="80" t="n">
        <v>150</v>
      </c>
      <c r="CM76" s="80" t="n">
        <v>46.8</v>
      </c>
      <c r="CN76" s="80" t="n">
        <v>46.8</v>
      </c>
      <c r="CO76" s="80" t="n">
        <v>46.8</v>
      </c>
      <c r="CP76" s="80" t="n">
        <v>0</v>
      </c>
      <c r="CQ76" s="80" t="n">
        <v>0</v>
      </c>
    </row>
    <row r="77" customFormat="false" ht="15.6" hidden="false" customHeight="false" outlineLevel="0" collapsed="false">
      <c r="A77" s="47"/>
      <c r="B77" s="48" t="s">
        <v>111</v>
      </c>
      <c r="C77" s="49"/>
      <c r="D77" s="133" t="n">
        <f aca="false">SUM(D72:D76)</f>
        <v>19.84</v>
      </c>
      <c r="E77" s="133" t="n">
        <f aca="false">SUM(E72:E76)</f>
        <v>9.89</v>
      </c>
      <c r="F77" s="133" t="n">
        <f aca="false">SUM(F72:F76)</f>
        <v>23.69</v>
      </c>
      <c r="G77" s="133" t="n">
        <f aca="false">SUM(G72:G76)</f>
        <v>7.64</v>
      </c>
      <c r="H77" s="133" t="n">
        <f aca="false">SUM(H72:H76)</f>
        <v>89.62</v>
      </c>
      <c r="I77" s="64" t="n">
        <f aca="false">SUM(I72:I76)</f>
        <v>653.831455097561</v>
      </c>
      <c r="J77" s="89" t="n">
        <v>14.22</v>
      </c>
      <c r="K77" s="89" t="n">
        <v>7.33</v>
      </c>
      <c r="L77" s="89" t="n">
        <v>0</v>
      </c>
      <c r="M77" s="89" t="n">
        <v>0</v>
      </c>
      <c r="N77" s="89" t="n">
        <v>29.5</v>
      </c>
      <c r="O77" s="89" t="n">
        <v>89.54</v>
      </c>
      <c r="P77" s="89" t="n">
        <v>12.8</v>
      </c>
      <c r="Q77" s="89" t="n">
        <v>0</v>
      </c>
      <c r="R77" s="89" t="n">
        <v>0</v>
      </c>
      <c r="S77" s="89" t="n">
        <v>1.97</v>
      </c>
      <c r="T77" s="89" t="n">
        <v>6.29</v>
      </c>
      <c r="U77" s="89" t="n">
        <v>600.64</v>
      </c>
      <c r="V77" s="89" t="n">
        <v>1372.9</v>
      </c>
      <c r="W77" s="89" t="n">
        <v>121.5</v>
      </c>
      <c r="X77" s="89" t="n">
        <v>136.04</v>
      </c>
      <c r="Y77" s="89" t="n">
        <v>421.27</v>
      </c>
      <c r="Z77" s="89" t="n">
        <v>8.18</v>
      </c>
      <c r="AA77" s="89" t="n">
        <v>22.81</v>
      </c>
      <c r="AB77" s="89" t="n">
        <v>1530.18</v>
      </c>
      <c r="AC77" s="89" t="n">
        <v>337.29</v>
      </c>
      <c r="AD77" s="89" t="n">
        <v>7.01</v>
      </c>
      <c r="AE77" s="89" t="n">
        <v>0.63</v>
      </c>
      <c r="AF77" s="89" t="n">
        <v>0.26</v>
      </c>
      <c r="AG77" s="89" t="n">
        <v>4.45</v>
      </c>
      <c r="AH77" s="89" t="n">
        <v>10.82</v>
      </c>
      <c r="AI77" s="89" t="n">
        <v>21.86</v>
      </c>
      <c r="AJ77" s="12" t="n">
        <v>0</v>
      </c>
      <c r="AK77" s="12" t="n">
        <v>1242.71</v>
      </c>
      <c r="AL77" s="12" t="n">
        <v>1118.75</v>
      </c>
      <c r="AM77" s="12" t="n">
        <v>1802.7</v>
      </c>
      <c r="AN77" s="12" t="n">
        <v>1439.11</v>
      </c>
      <c r="AO77" s="12" t="n">
        <v>435.98</v>
      </c>
      <c r="AP77" s="12" t="n">
        <v>910.24</v>
      </c>
      <c r="AQ77" s="12" t="n">
        <v>301.17</v>
      </c>
      <c r="AR77" s="12" t="n">
        <v>1098.08</v>
      </c>
      <c r="AS77" s="12" t="n">
        <v>1091.73</v>
      </c>
      <c r="AT77" s="12" t="n">
        <v>1444.54</v>
      </c>
      <c r="AU77" s="12" t="n">
        <v>1904.55</v>
      </c>
      <c r="AV77" s="12" t="n">
        <v>643.28</v>
      </c>
      <c r="AW77" s="12" t="n">
        <v>1004.62</v>
      </c>
      <c r="AX77" s="12" t="n">
        <v>4006.09</v>
      </c>
      <c r="AY77" s="12" t="n">
        <v>100.67</v>
      </c>
      <c r="AZ77" s="12" t="n">
        <v>1124.47</v>
      </c>
      <c r="BA77" s="12" t="n">
        <v>945.39</v>
      </c>
      <c r="BB77" s="12" t="n">
        <v>803.94</v>
      </c>
      <c r="BC77" s="12" t="n">
        <v>348.27</v>
      </c>
      <c r="BD77" s="12" t="n">
        <v>0.23</v>
      </c>
      <c r="BE77" s="12" t="n">
        <v>0.06</v>
      </c>
      <c r="BF77" s="12" t="n">
        <v>0.05</v>
      </c>
      <c r="BG77" s="12" t="n">
        <v>0.12</v>
      </c>
      <c r="BH77" s="12" t="n">
        <v>0.15</v>
      </c>
      <c r="BI77" s="12" t="n">
        <v>0.53</v>
      </c>
      <c r="BJ77" s="12" t="n">
        <v>0</v>
      </c>
      <c r="BK77" s="12" t="n">
        <v>2.45</v>
      </c>
      <c r="BL77" s="12" t="n">
        <v>0</v>
      </c>
      <c r="BM77" s="12" t="n">
        <v>0.93</v>
      </c>
      <c r="BN77" s="12" t="n">
        <v>0.04</v>
      </c>
      <c r="BO77" s="12" t="n">
        <v>0.07</v>
      </c>
      <c r="BP77" s="12" t="n">
        <v>0</v>
      </c>
      <c r="BQ77" s="12" t="n">
        <v>0.07</v>
      </c>
      <c r="BR77" s="12" t="n">
        <v>0.19</v>
      </c>
      <c r="BS77" s="12" t="n">
        <v>4.12</v>
      </c>
      <c r="BT77" s="12" t="n">
        <v>0</v>
      </c>
      <c r="BU77" s="12" t="n">
        <v>0</v>
      </c>
      <c r="BV77" s="12" t="n">
        <v>7.09</v>
      </c>
      <c r="BW77" s="12" t="n">
        <v>0.06</v>
      </c>
      <c r="BX77" s="12" t="n">
        <v>0</v>
      </c>
      <c r="BY77" s="12" t="n">
        <v>0</v>
      </c>
      <c r="BZ77" s="12" t="n">
        <v>0</v>
      </c>
      <c r="CA77" s="12" t="n">
        <v>0</v>
      </c>
      <c r="CB77" s="12" t="n">
        <v>835.49</v>
      </c>
      <c r="CC77" s="90"/>
      <c r="CD77" s="90"/>
      <c r="CE77" s="12" t="n">
        <v>277.84</v>
      </c>
      <c r="CF77" s="12"/>
      <c r="CG77" s="12" t="n">
        <v>47.01</v>
      </c>
      <c r="CH77" s="12" t="n">
        <v>32.02</v>
      </c>
      <c r="CI77" s="12" t="n">
        <v>39.45</v>
      </c>
      <c r="CJ77" s="12" t="n">
        <v>7153.18</v>
      </c>
      <c r="CK77" s="12" t="n">
        <v>3695.15</v>
      </c>
      <c r="CL77" s="12" t="n">
        <v>5424.16</v>
      </c>
      <c r="CM77" s="12" t="n">
        <v>128.78</v>
      </c>
      <c r="CN77" s="12" t="n">
        <v>93.08</v>
      </c>
      <c r="CO77" s="12" t="n">
        <v>111.11</v>
      </c>
      <c r="CP77" s="12" t="n">
        <v>10</v>
      </c>
      <c r="CQ77" s="12" t="n">
        <v>0.74</v>
      </c>
    </row>
    <row r="78" customFormat="false" ht="13.2" hidden="true" customHeight="true" outlineLevel="0" collapsed="false">
      <c r="A78" s="28"/>
      <c r="B78" s="53" t="s">
        <v>244</v>
      </c>
      <c r="C78" s="30"/>
      <c r="D78" s="45" t="n">
        <v>22.5</v>
      </c>
      <c r="E78" s="45" t="n">
        <v>0</v>
      </c>
      <c r="F78" s="45" t="n">
        <v>23</v>
      </c>
      <c r="G78" s="45" t="n">
        <v>0</v>
      </c>
      <c r="H78" s="45" t="n">
        <v>95.75</v>
      </c>
      <c r="I78" s="130" t="n">
        <v>680</v>
      </c>
      <c r="V78" s="69" t="n">
        <v>0</v>
      </c>
      <c r="W78" s="69" t="n">
        <v>0</v>
      </c>
      <c r="X78" s="69" t="n">
        <v>0</v>
      </c>
      <c r="Y78" s="69" t="n">
        <v>0</v>
      </c>
      <c r="Z78" s="69" t="n">
        <v>0</v>
      </c>
      <c r="AA78" s="69" t="n">
        <v>0</v>
      </c>
      <c r="AB78" s="69" t="n">
        <v>0</v>
      </c>
      <c r="AC78" s="69" t="n">
        <v>315</v>
      </c>
      <c r="AD78" s="69" t="n">
        <v>0</v>
      </c>
      <c r="AE78" s="69" t="n">
        <v>0.49</v>
      </c>
      <c r="AF78" s="69" t="n">
        <v>0.56</v>
      </c>
      <c r="AI78" s="69" t="n">
        <v>24.5</v>
      </c>
      <c r="CI78" s="70" t="n">
        <v>0</v>
      </c>
      <c r="CL78" s="70" t="n">
        <v>0</v>
      </c>
      <c r="CO78" s="70" t="n">
        <v>0</v>
      </c>
    </row>
    <row r="79" customFormat="false" ht="13.8" hidden="true" customHeight="true" outlineLevel="0" collapsed="false">
      <c r="A79" s="28"/>
      <c r="B79" s="53" t="s">
        <v>113</v>
      </c>
      <c r="C79" s="30"/>
      <c r="D79" s="45" t="n">
        <f aca="false">D77-D78</f>
        <v>-2.66</v>
      </c>
      <c r="E79" s="45" t="n">
        <f aca="false">E77-E78</f>
        <v>9.89</v>
      </c>
      <c r="F79" s="45" t="n">
        <f aca="false">F77-F78</f>
        <v>0.689999999999998</v>
      </c>
      <c r="G79" s="45" t="n">
        <f aca="false">G77-G78</f>
        <v>7.64</v>
      </c>
      <c r="H79" s="45" t="n">
        <f aca="false">H77-H78</f>
        <v>-6.13000000000002</v>
      </c>
      <c r="I79" s="130" t="n">
        <f aca="false">I77-I78</f>
        <v>-26.168544902439</v>
      </c>
      <c r="V79" s="69" t="n">
        <f aca="false">V77-V78</f>
        <v>1372.9</v>
      </c>
      <c r="W79" s="69" t="n">
        <f aca="false">W77-W78</f>
        <v>121.5</v>
      </c>
      <c r="X79" s="69" t="n">
        <f aca="false">X77-X78</f>
        <v>136.04</v>
      </c>
      <c r="Y79" s="69" t="n">
        <f aca="false">Y77-Y78</f>
        <v>421.27</v>
      </c>
      <c r="Z79" s="69" t="n">
        <f aca="false">Z77-Z78</f>
        <v>8.18</v>
      </c>
      <c r="AA79" s="69" t="n">
        <f aca="false">AA77-AA78</f>
        <v>22.81</v>
      </c>
      <c r="AB79" s="69" t="n">
        <f aca="false">AB77-AB78</f>
        <v>1530.18</v>
      </c>
      <c r="AC79" s="69" t="n">
        <f aca="false">AC77-AC78</f>
        <v>22.29</v>
      </c>
      <c r="AD79" s="69" t="n">
        <f aca="false">AD77-AD78</f>
        <v>7.01</v>
      </c>
      <c r="AE79" s="69" t="n">
        <f aca="false">AE77-AE78</f>
        <v>0.14</v>
      </c>
      <c r="AF79" s="69" t="n">
        <f aca="false">AF77-AF78</f>
        <v>-0.3</v>
      </c>
      <c r="AI79" s="69" t="n">
        <f aca="false">AI77-AI78</f>
        <v>-2.64</v>
      </c>
      <c r="CI79" s="70" t="n">
        <f aca="false">CI77-CI78</f>
        <v>39.45</v>
      </c>
      <c r="CL79" s="70" t="n">
        <f aca="false">CL77-CL78</f>
        <v>5424.16</v>
      </c>
      <c r="CO79" s="70" t="n">
        <f aca="false">CO77-CO78</f>
        <v>111.11</v>
      </c>
    </row>
    <row r="80" customFormat="false" ht="15.6" hidden="true" customHeight="true" outlineLevel="0" collapsed="false">
      <c r="A80" s="28"/>
      <c r="B80" s="53" t="s">
        <v>114</v>
      </c>
      <c r="C80" s="30"/>
      <c r="D80" s="45" t="n">
        <v>11</v>
      </c>
      <c r="E80" s="45"/>
      <c r="F80" s="45" t="n">
        <v>36</v>
      </c>
      <c r="G80" s="45"/>
      <c r="H80" s="45" t="n">
        <v>53</v>
      </c>
      <c r="I80" s="130"/>
    </row>
    <row r="81" customFormat="false" ht="15.6" hidden="false" customHeight="false" outlineLevel="0" collapsed="false">
      <c r="A81" s="28"/>
      <c r="B81" s="53"/>
      <c r="C81" s="30"/>
      <c r="D81" s="45"/>
      <c r="E81" s="45"/>
      <c r="F81" s="45"/>
      <c r="G81" s="45"/>
      <c r="H81" s="45"/>
      <c r="I81" s="130"/>
    </row>
    <row r="82" customFormat="false" ht="15.6" hidden="false" customHeight="true" outlineLevel="0" collapsed="false">
      <c r="A82" s="28"/>
      <c r="B82" s="29" t="s">
        <v>149</v>
      </c>
      <c r="C82" s="119" t="s">
        <v>116</v>
      </c>
      <c r="D82" s="120" t="s">
        <v>117</v>
      </c>
      <c r="E82" s="120"/>
      <c r="F82" s="120" t="s">
        <v>118</v>
      </c>
      <c r="G82" s="120"/>
      <c r="H82" s="121" t="s">
        <v>119</v>
      </c>
      <c r="I82" s="121" t="s">
        <v>120</v>
      </c>
    </row>
    <row r="83" s="125" customFormat="true" ht="15.6" hidden="false" customHeight="false" outlineLevel="0" collapsed="false">
      <c r="A83" s="33"/>
      <c r="B83" s="34" t="s">
        <v>100</v>
      </c>
      <c r="C83" s="56"/>
      <c r="D83" s="57"/>
      <c r="E83" s="57"/>
      <c r="F83" s="57"/>
      <c r="G83" s="57"/>
      <c r="H83" s="58"/>
      <c r="I83" s="58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4"/>
      <c r="CD83" s="124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</row>
    <row r="84" customFormat="false" ht="15.6" hidden="false" customHeight="false" outlineLevel="0" collapsed="false">
      <c r="A84" s="33" t="str">
        <f aca="false">" 245/1"</f>
        <v> 245/1</v>
      </c>
      <c r="B84" s="38" t="s">
        <v>122</v>
      </c>
      <c r="C84" s="35" t="str">
        <f aca="false">"40"</f>
        <v>40</v>
      </c>
      <c r="D84" s="131" t="n">
        <v>0.31</v>
      </c>
      <c r="E84" s="131" t="n">
        <v>0</v>
      </c>
      <c r="F84" s="131" t="n">
        <v>0.33</v>
      </c>
      <c r="G84" s="131" t="n">
        <v>0.37</v>
      </c>
      <c r="H84" s="131" t="n">
        <v>1.3</v>
      </c>
      <c r="I84" s="132" t="n">
        <v>8.609509</v>
      </c>
      <c r="J84" s="85" t="n">
        <v>0.04</v>
      </c>
      <c r="K84" s="86" t="n">
        <v>0.22</v>
      </c>
      <c r="L84" s="86" t="n">
        <v>0</v>
      </c>
      <c r="M84" s="86" t="n">
        <v>0</v>
      </c>
      <c r="N84" s="86" t="n">
        <v>0.89</v>
      </c>
      <c r="O84" s="86" t="n">
        <v>0.04</v>
      </c>
      <c r="P84" s="86" t="n">
        <v>0.37</v>
      </c>
      <c r="Q84" s="86" t="n">
        <v>0</v>
      </c>
      <c r="R84" s="86" t="n">
        <v>0</v>
      </c>
      <c r="S84" s="86" t="n">
        <v>0.04</v>
      </c>
      <c r="T84" s="86" t="n">
        <v>0.41</v>
      </c>
      <c r="U84" s="86" t="n">
        <v>80.76</v>
      </c>
      <c r="V84" s="86" t="n">
        <v>50.63</v>
      </c>
      <c r="W84" s="86" t="n">
        <v>9.4</v>
      </c>
      <c r="X84" s="86" t="n">
        <v>5.11</v>
      </c>
      <c r="Y84" s="86" t="n">
        <v>15.02</v>
      </c>
      <c r="Z84" s="86" t="n">
        <v>0.22</v>
      </c>
      <c r="AA84" s="86" t="n">
        <v>0</v>
      </c>
      <c r="AB84" s="86" t="n">
        <v>31.2</v>
      </c>
      <c r="AC84" s="86" t="n">
        <v>6.5</v>
      </c>
      <c r="AD84" s="86" t="n">
        <v>0.19</v>
      </c>
      <c r="AE84" s="86" t="n">
        <v>0.01</v>
      </c>
      <c r="AF84" s="86" t="n">
        <v>0.01</v>
      </c>
      <c r="AG84" s="86" t="n">
        <v>0.07</v>
      </c>
      <c r="AH84" s="86" t="n">
        <v>0.12</v>
      </c>
      <c r="AI84" s="86" t="n">
        <v>1.73</v>
      </c>
      <c r="AJ84" s="87" t="n">
        <v>0</v>
      </c>
      <c r="AK84" s="87" t="n">
        <v>10.15</v>
      </c>
      <c r="AL84" s="87" t="n">
        <v>7.9</v>
      </c>
      <c r="AM84" s="87" t="n">
        <v>11.28</v>
      </c>
      <c r="AN84" s="87" t="n">
        <v>9.78</v>
      </c>
      <c r="AO84" s="87" t="n">
        <v>2.26</v>
      </c>
      <c r="AP84" s="87" t="n">
        <v>7.9</v>
      </c>
      <c r="AQ84" s="87" t="n">
        <v>1.88</v>
      </c>
      <c r="AR84" s="87" t="n">
        <v>6.39</v>
      </c>
      <c r="AS84" s="87" t="n">
        <v>9.78</v>
      </c>
      <c r="AT84" s="87" t="n">
        <v>16.92</v>
      </c>
      <c r="AU84" s="87" t="n">
        <v>19.93</v>
      </c>
      <c r="AV84" s="87" t="n">
        <v>3.76</v>
      </c>
      <c r="AW84" s="87" t="n">
        <v>10.53</v>
      </c>
      <c r="AX84" s="87" t="n">
        <v>52.65</v>
      </c>
      <c r="AY84" s="87" t="n">
        <v>0</v>
      </c>
      <c r="AZ84" s="87" t="n">
        <v>6.39</v>
      </c>
      <c r="BA84" s="87" t="n">
        <v>10.15</v>
      </c>
      <c r="BB84" s="87" t="n">
        <v>7.9</v>
      </c>
      <c r="BC84" s="87" t="n">
        <v>2.63</v>
      </c>
      <c r="BD84" s="87" t="n">
        <v>0</v>
      </c>
      <c r="BE84" s="87" t="n">
        <v>0</v>
      </c>
      <c r="BF84" s="87" t="n">
        <v>0</v>
      </c>
      <c r="BG84" s="87" t="n">
        <v>0</v>
      </c>
      <c r="BH84" s="87" t="n">
        <v>0</v>
      </c>
      <c r="BI84" s="87" t="n">
        <v>0</v>
      </c>
      <c r="BJ84" s="87" t="n">
        <v>0</v>
      </c>
      <c r="BK84" s="87" t="n">
        <v>0.02</v>
      </c>
      <c r="BL84" s="87" t="n">
        <v>0</v>
      </c>
      <c r="BM84" s="87" t="n">
        <v>0.01</v>
      </c>
      <c r="BN84" s="87" t="n">
        <v>0</v>
      </c>
      <c r="BO84" s="87" t="n">
        <v>0</v>
      </c>
      <c r="BP84" s="87" t="n">
        <v>0</v>
      </c>
      <c r="BQ84" s="87" t="n">
        <v>0</v>
      </c>
      <c r="BR84" s="87" t="n">
        <v>0</v>
      </c>
      <c r="BS84" s="87" t="n">
        <v>0.1</v>
      </c>
      <c r="BT84" s="87" t="n">
        <v>0</v>
      </c>
      <c r="BU84" s="87" t="n">
        <v>0</v>
      </c>
      <c r="BV84" s="87" t="n">
        <v>0.2</v>
      </c>
      <c r="BW84" s="87" t="n">
        <v>0</v>
      </c>
      <c r="BX84" s="87" t="n">
        <v>0</v>
      </c>
      <c r="BY84" s="87" t="n">
        <v>0</v>
      </c>
      <c r="BZ84" s="87" t="n">
        <v>0</v>
      </c>
      <c r="CA84" s="87" t="n">
        <v>0</v>
      </c>
      <c r="CB84" s="87" t="n">
        <v>38.29</v>
      </c>
      <c r="CC84" s="88"/>
      <c r="CD84" s="88"/>
      <c r="CE84" s="87" t="n">
        <v>5.2</v>
      </c>
      <c r="CF84" s="87"/>
      <c r="CG84" s="87" t="n">
        <v>9.22</v>
      </c>
      <c r="CH84" s="87" t="n">
        <v>5.22</v>
      </c>
      <c r="CI84" s="87" t="n">
        <v>7.22</v>
      </c>
      <c r="CJ84" s="87" t="n">
        <v>340.67</v>
      </c>
      <c r="CK84" s="87" t="n">
        <v>80.67</v>
      </c>
      <c r="CL84" s="87" t="n">
        <v>210.67</v>
      </c>
      <c r="CM84" s="87" t="n">
        <v>0.12</v>
      </c>
      <c r="CN84" s="87" t="n">
        <v>0.1</v>
      </c>
      <c r="CO84" s="87" t="n">
        <v>0.11</v>
      </c>
      <c r="CP84" s="87" t="n">
        <v>0</v>
      </c>
      <c r="CQ84" s="87" t="n">
        <v>0.2</v>
      </c>
    </row>
    <row r="85" customFormat="false" ht="15.6" hidden="false" customHeight="false" outlineLevel="0" collapsed="false">
      <c r="A85" s="33" t="s">
        <v>219</v>
      </c>
      <c r="B85" s="38" t="s">
        <v>141</v>
      </c>
      <c r="C85" s="35" t="str">
        <f aca="false">"250"</f>
        <v>250</v>
      </c>
      <c r="D85" s="131" t="n">
        <v>17.75</v>
      </c>
      <c r="E85" s="131" t="n">
        <v>13.04</v>
      </c>
      <c r="F85" s="131" t="n">
        <v>22.05</v>
      </c>
      <c r="G85" s="131" t="n">
        <v>0.58</v>
      </c>
      <c r="H85" s="131" t="n">
        <v>43.79</v>
      </c>
      <c r="I85" s="132" t="n">
        <v>442.73646625</v>
      </c>
      <c r="J85" s="85" t="n">
        <v>14.42</v>
      </c>
      <c r="K85" s="86" t="n">
        <v>0.13</v>
      </c>
      <c r="L85" s="86" t="n">
        <v>0</v>
      </c>
      <c r="M85" s="86" t="n">
        <v>0</v>
      </c>
      <c r="N85" s="86" t="n">
        <v>3.78</v>
      </c>
      <c r="O85" s="86" t="n">
        <v>16.33</v>
      </c>
      <c r="P85" s="86" t="n">
        <v>2.68</v>
      </c>
      <c r="Q85" s="86" t="n">
        <v>0</v>
      </c>
      <c r="R85" s="86" t="n">
        <v>0</v>
      </c>
      <c r="S85" s="86" t="n">
        <v>0.2</v>
      </c>
      <c r="T85" s="86" t="n">
        <v>3.32</v>
      </c>
      <c r="U85" s="86" t="n">
        <v>547.04</v>
      </c>
      <c r="V85" s="86" t="n">
        <v>355.42</v>
      </c>
      <c r="W85" s="86" t="n">
        <v>31.81</v>
      </c>
      <c r="X85" s="86" t="n">
        <v>38.73</v>
      </c>
      <c r="Y85" s="86" t="n">
        <v>179.79</v>
      </c>
      <c r="Z85" s="86" t="n">
        <v>1.81</v>
      </c>
      <c r="AA85" s="86" t="n">
        <v>26.7</v>
      </c>
      <c r="AB85" s="86" t="n">
        <v>3208</v>
      </c>
      <c r="AC85" s="86" t="n">
        <v>712.89</v>
      </c>
      <c r="AD85" s="86" t="n">
        <v>0.77</v>
      </c>
      <c r="AE85" s="86" t="n">
        <v>0.41</v>
      </c>
      <c r="AF85" s="86" t="n">
        <v>0.17</v>
      </c>
      <c r="AG85" s="86" t="n">
        <v>2.56</v>
      </c>
      <c r="AH85" s="86" t="n">
        <v>6.54</v>
      </c>
      <c r="AI85" s="86" t="n">
        <v>2.79</v>
      </c>
      <c r="AJ85" s="87" t="n">
        <v>0</v>
      </c>
      <c r="AK85" s="87" t="n">
        <v>770.18</v>
      </c>
      <c r="AL85" s="87" t="n">
        <v>659.33</v>
      </c>
      <c r="AM85" s="87" t="n">
        <v>1012.28</v>
      </c>
      <c r="AN85" s="87" t="n">
        <v>1091.86</v>
      </c>
      <c r="AO85" s="87" t="n">
        <v>310.21</v>
      </c>
      <c r="AP85" s="87" t="n">
        <v>598.49</v>
      </c>
      <c r="AQ85" s="87" t="n">
        <v>176.27</v>
      </c>
      <c r="AR85" s="87" t="n">
        <v>554.25</v>
      </c>
      <c r="AS85" s="87" t="n">
        <v>695.23</v>
      </c>
      <c r="AT85" s="87" t="n">
        <v>788.31</v>
      </c>
      <c r="AU85" s="87" t="n">
        <v>1183.99</v>
      </c>
      <c r="AV85" s="87" t="n">
        <v>506.51</v>
      </c>
      <c r="AW85" s="87" t="n">
        <v>625.53</v>
      </c>
      <c r="AX85" s="87" t="n">
        <v>2231.32</v>
      </c>
      <c r="AY85" s="87" t="n">
        <v>142.62</v>
      </c>
      <c r="AZ85" s="87" t="n">
        <v>647.07</v>
      </c>
      <c r="BA85" s="87" t="n">
        <v>571.28</v>
      </c>
      <c r="BB85" s="87" t="n">
        <v>466.48</v>
      </c>
      <c r="BC85" s="87" t="n">
        <v>176.28</v>
      </c>
      <c r="BD85" s="87" t="n">
        <v>0.16</v>
      </c>
      <c r="BE85" s="87" t="n">
        <v>0.04</v>
      </c>
      <c r="BF85" s="87" t="n">
        <v>0.03</v>
      </c>
      <c r="BG85" s="87" t="n">
        <v>0.08</v>
      </c>
      <c r="BH85" s="87" t="n">
        <v>0.11</v>
      </c>
      <c r="BI85" s="87" t="n">
        <v>0.34</v>
      </c>
      <c r="BJ85" s="87" t="n">
        <v>0</v>
      </c>
      <c r="BK85" s="87" t="n">
        <v>1.09</v>
      </c>
      <c r="BL85" s="87" t="n">
        <v>0</v>
      </c>
      <c r="BM85" s="87" t="n">
        <v>0.33</v>
      </c>
      <c r="BN85" s="87" t="n">
        <v>0</v>
      </c>
      <c r="BO85" s="87" t="n">
        <v>0</v>
      </c>
      <c r="BP85" s="87" t="n">
        <v>0</v>
      </c>
      <c r="BQ85" s="87" t="n">
        <v>0.04</v>
      </c>
      <c r="BR85" s="87" t="n">
        <v>0.13</v>
      </c>
      <c r="BS85" s="87" t="n">
        <v>1.01</v>
      </c>
      <c r="BT85" s="87" t="n">
        <v>0</v>
      </c>
      <c r="BU85" s="87" t="n">
        <v>0</v>
      </c>
      <c r="BV85" s="87" t="n">
        <v>0.09</v>
      </c>
      <c r="BW85" s="87" t="n">
        <v>0.01</v>
      </c>
      <c r="BX85" s="87" t="n">
        <v>0</v>
      </c>
      <c r="BY85" s="87" t="n">
        <v>0</v>
      </c>
      <c r="BZ85" s="87" t="n">
        <v>0</v>
      </c>
      <c r="CA85" s="87" t="n">
        <v>0</v>
      </c>
      <c r="CB85" s="87" t="n">
        <v>232.5</v>
      </c>
      <c r="CC85" s="88"/>
      <c r="CD85" s="88"/>
      <c r="CE85" s="87" t="n">
        <v>561.37</v>
      </c>
      <c r="CF85" s="87"/>
      <c r="CG85" s="87" t="n">
        <v>38.81</v>
      </c>
      <c r="CH85" s="87" t="n">
        <v>23.05</v>
      </c>
      <c r="CI85" s="87" t="n">
        <v>30.93</v>
      </c>
      <c r="CJ85" s="87" t="n">
        <v>2331.44</v>
      </c>
      <c r="CK85" s="87" t="n">
        <v>1417.28</v>
      </c>
      <c r="CL85" s="87" t="n">
        <v>1874.36</v>
      </c>
      <c r="CM85" s="87" t="n">
        <v>20.63</v>
      </c>
      <c r="CN85" s="87" t="n">
        <v>8.98</v>
      </c>
      <c r="CO85" s="87" t="n">
        <v>14.87</v>
      </c>
      <c r="CP85" s="87" t="n">
        <v>0</v>
      </c>
      <c r="CQ85" s="87" t="n">
        <v>1.25</v>
      </c>
    </row>
    <row r="86" customFormat="false" ht="15.6" hidden="false" customHeight="false" outlineLevel="0" collapsed="false">
      <c r="A86" s="33" t="s">
        <v>134</v>
      </c>
      <c r="B86" s="38" t="s">
        <v>135</v>
      </c>
      <c r="C86" s="35" t="str">
        <f aca="false">"200"</f>
        <v>200</v>
      </c>
      <c r="D86" s="131" t="n">
        <v>0.08</v>
      </c>
      <c r="E86" s="131" t="n">
        <v>0</v>
      </c>
      <c r="F86" s="131" t="n">
        <v>0.02</v>
      </c>
      <c r="G86" s="131" t="n">
        <v>0.02</v>
      </c>
      <c r="H86" s="131" t="n">
        <v>9.84</v>
      </c>
      <c r="I86" s="132" t="n">
        <v>37.802232</v>
      </c>
      <c r="J86" s="85" t="n">
        <v>0.05</v>
      </c>
      <c r="K86" s="86" t="n">
        <v>0</v>
      </c>
      <c r="L86" s="86" t="n">
        <v>0</v>
      </c>
      <c r="M86" s="86" t="n">
        <v>0</v>
      </c>
      <c r="N86" s="86" t="n">
        <v>25.44</v>
      </c>
      <c r="O86" s="86" t="n">
        <v>0.45</v>
      </c>
      <c r="P86" s="86" t="n">
        <v>1.54</v>
      </c>
      <c r="Q86" s="86" t="n">
        <v>0</v>
      </c>
      <c r="R86" s="86" t="n">
        <v>0</v>
      </c>
      <c r="S86" s="86" t="n">
        <v>0.4</v>
      </c>
      <c r="T86" s="86" t="n">
        <v>0.42</v>
      </c>
      <c r="U86" s="86" t="n">
        <v>11.34</v>
      </c>
      <c r="V86" s="86" t="n">
        <v>195.67</v>
      </c>
      <c r="W86" s="86" t="n">
        <v>14.55</v>
      </c>
      <c r="X86" s="86" t="n">
        <v>8.41</v>
      </c>
      <c r="Y86" s="86" t="n">
        <v>10.88</v>
      </c>
      <c r="Z86" s="86" t="n">
        <v>1.07</v>
      </c>
      <c r="AA86" s="86" t="n">
        <v>0</v>
      </c>
      <c r="AB86" s="86" t="n">
        <v>168.3</v>
      </c>
      <c r="AC86" s="86" t="n">
        <v>31.15</v>
      </c>
      <c r="AD86" s="86" t="n">
        <v>0.36</v>
      </c>
      <c r="AE86" s="86" t="n">
        <v>0.01</v>
      </c>
      <c r="AF86" s="86" t="n">
        <v>0.02</v>
      </c>
      <c r="AG86" s="86" t="n">
        <v>0.23</v>
      </c>
      <c r="AH86" s="86" t="n">
        <v>0.36</v>
      </c>
      <c r="AI86" s="86" t="n">
        <v>1.68</v>
      </c>
      <c r="AJ86" s="87" t="n">
        <v>0</v>
      </c>
      <c r="AK86" s="87" t="n">
        <v>4.71</v>
      </c>
      <c r="AL86" s="87" t="n">
        <v>5.1</v>
      </c>
      <c r="AM86" s="87" t="n">
        <v>7.45</v>
      </c>
      <c r="AN86" s="87" t="n">
        <v>7.06</v>
      </c>
      <c r="AO86" s="87" t="n">
        <v>1.18</v>
      </c>
      <c r="AP86" s="87" t="n">
        <v>4.31</v>
      </c>
      <c r="AQ86" s="87" t="n">
        <v>1.18</v>
      </c>
      <c r="AR86" s="87" t="n">
        <v>3.53</v>
      </c>
      <c r="AS86" s="87" t="n">
        <v>6.67</v>
      </c>
      <c r="AT86" s="87" t="n">
        <v>3.92</v>
      </c>
      <c r="AU86" s="87" t="n">
        <v>30.59</v>
      </c>
      <c r="AV86" s="87" t="n">
        <v>2.75</v>
      </c>
      <c r="AW86" s="87" t="n">
        <v>5.49</v>
      </c>
      <c r="AX86" s="87" t="n">
        <v>16.47</v>
      </c>
      <c r="AY86" s="87" t="n">
        <v>0</v>
      </c>
      <c r="AZ86" s="87" t="n">
        <v>5.1</v>
      </c>
      <c r="BA86" s="87" t="n">
        <v>6.28</v>
      </c>
      <c r="BB86" s="87" t="n">
        <v>2.35</v>
      </c>
      <c r="BC86" s="87" t="n">
        <v>1.96</v>
      </c>
      <c r="BD86" s="87" t="n">
        <v>0</v>
      </c>
      <c r="BE86" s="87" t="n">
        <v>0</v>
      </c>
      <c r="BF86" s="87" t="n">
        <v>0</v>
      </c>
      <c r="BG86" s="87" t="n">
        <v>0</v>
      </c>
      <c r="BH86" s="87" t="n">
        <v>0</v>
      </c>
      <c r="BI86" s="87" t="n">
        <v>0</v>
      </c>
      <c r="BJ86" s="87" t="n">
        <v>0</v>
      </c>
      <c r="BK86" s="87" t="n">
        <v>0</v>
      </c>
      <c r="BL86" s="87" t="n">
        <v>0</v>
      </c>
      <c r="BM86" s="87" t="n">
        <v>0</v>
      </c>
      <c r="BN86" s="87" t="n">
        <v>0</v>
      </c>
      <c r="BO86" s="87" t="n">
        <v>0</v>
      </c>
      <c r="BP86" s="87" t="n">
        <v>0</v>
      </c>
      <c r="BQ86" s="87" t="n">
        <v>0</v>
      </c>
      <c r="BR86" s="87" t="n">
        <v>0</v>
      </c>
      <c r="BS86" s="87" t="n">
        <v>0</v>
      </c>
      <c r="BT86" s="87" t="n">
        <v>0</v>
      </c>
      <c r="BU86" s="87" t="n">
        <v>0</v>
      </c>
      <c r="BV86" s="87" t="n">
        <v>0</v>
      </c>
      <c r="BW86" s="87" t="n">
        <v>0</v>
      </c>
      <c r="BX86" s="87" t="n">
        <v>0</v>
      </c>
      <c r="BY86" s="87" t="n">
        <v>0</v>
      </c>
      <c r="BZ86" s="87" t="n">
        <v>0</v>
      </c>
      <c r="CA86" s="87" t="n">
        <v>0</v>
      </c>
      <c r="CB86" s="87" t="n">
        <v>245.54</v>
      </c>
      <c r="CC86" s="88"/>
      <c r="CD86" s="88"/>
      <c r="CE86" s="87" t="n">
        <v>28.05</v>
      </c>
      <c r="CF86" s="87"/>
      <c r="CG86" s="87" t="n">
        <v>5.59</v>
      </c>
      <c r="CH86" s="87" t="n">
        <v>5.29</v>
      </c>
      <c r="CI86" s="87" t="n">
        <v>5.44</v>
      </c>
      <c r="CJ86" s="87" t="n">
        <v>575</v>
      </c>
      <c r="CK86" s="87" t="n">
        <v>256.75</v>
      </c>
      <c r="CL86" s="87" t="n">
        <v>415.88</v>
      </c>
      <c r="CM86" s="87" t="n">
        <v>66.82</v>
      </c>
      <c r="CN86" s="87" t="n">
        <v>47.42</v>
      </c>
      <c r="CO86" s="87" t="n">
        <v>57.12</v>
      </c>
      <c r="CP86" s="87" t="n">
        <v>20</v>
      </c>
      <c r="CQ86" s="87" t="n">
        <v>0</v>
      </c>
    </row>
    <row r="87" customFormat="false" ht="15.6" hidden="false" customHeight="false" outlineLevel="0" collapsed="false">
      <c r="A87" s="33" t="str">
        <f aca="false">"-"</f>
        <v>-</v>
      </c>
      <c r="B87" s="38" t="s">
        <v>136</v>
      </c>
      <c r="C87" s="35" t="str">
        <f aca="false">"35"</f>
        <v>35</v>
      </c>
      <c r="D87" s="131" t="n">
        <v>2.31</v>
      </c>
      <c r="E87" s="131" t="n">
        <v>0</v>
      </c>
      <c r="F87" s="131" t="n">
        <v>0.23</v>
      </c>
      <c r="G87" s="131" t="n">
        <v>0.23</v>
      </c>
      <c r="H87" s="131" t="n">
        <v>16.42</v>
      </c>
      <c r="I87" s="132" t="n">
        <v>78.36535</v>
      </c>
      <c r="J87" s="85" t="n">
        <v>0</v>
      </c>
      <c r="K87" s="86" t="n">
        <v>0</v>
      </c>
      <c r="L87" s="86" t="n">
        <v>0</v>
      </c>
      <c r="M87" s="86" t="n">
        <v>0</v>
      </c>
      <c r="N87" s="86" t="n">
        <v>0.55</v>
      </c>
      <c r="O87" s="86" t="n">
        <v>22.8</v>
      </c>
      <c r="P87" s="86" t="n">
        <v>0.1</v>
      </c>
      <c r="Q87" s="86" t="n">
        <v>0</v>
      </c>
      <c r="R87" s="86" t="n">
        <v>0</v>
      </c>
      <c r="S87" s="86" t="n">
        <v>0</v>
      </c>
      <c r="T87" s="86" t="n">
        <v>0.9</v>
      </c>
      <c r="U87" s="86" t="n">
        <v>0</v>
      </c>
      <c r="V87" s="86" t="n">
        <v>0</v>
      </c>
      <c r="W87" s="86" t="n">
        <v>0</v>
      </c>
      <c r="X87" s="86" t="n">
        <v>0</v>
      </c>
      <c r="Y87" s="86" t="n">
        <v>0</v>
      </c>
      <c r="Z87" s="86" t="n">
        <v>0</v>
      </c>
      <c r="AA87" s="86" t="n">
        <v>0</v>
      </c>
      <c r="AB87" s="86" t="n">
        <v>0</v>
      </c>
      <c r="AC87" s="86" t="n">
        <v>0</v>
      </c>
      <c r="AD87" s="86" t="n">
        <v>0</v>
      </c>
      <c r="AE87" s="86" t="n">
        <v>0</v>
      </c>
      <c r="AF87" s="86" t="n">
        <v>0</v>
      </c>
      <c r="AG87" s="86" t="n">
        <v>0</v>
      </c>
      <c r="AH87" s="86" t="n">
        <v>0</v>
      </c>
      <c r="AI87" s="86" t="n">
        <v>0</v>
      </c>
      <c r="AJ87" s="87" t="n">
        <v>0</v>
      </c>
      <c r="AK87" s="87" t="n">
        <v>159.65</v>
      </c>
      <c r="AL87" s="87" t="n">
        <v>166.17</v>
      </c>
      <c r="AM87" s="87" t="n">
        <v>254.48</v>
      </c>
      <c r="AN87" s="87" t="n">
        <v>84.39</v>
      </c>
      <c r="AO87" s="87" t="n">
        <v>50.03</v>
      </c>
      <c r="AP87" s="87" t="n">
        <v>100.05</v>
      </c>
      <c r="AQ87" s="87" t="n">
        <v>37.85</v>
      </c>
      <c r="AR87" s="87" t="n">
        <v>180.96</v>
      </c>
      <c r="AS87" s="87" t="n">
        <v>112.23</v>
      </c>
      <c r="AT87" s="87" t="n">
        <v>156.6</v>
      </c>
      <c r="AU87" s="87" t="n">
        <v>129.2</v>
      </c>
      <c r="AV87" s="87" t="n">
        <v>67.86</v>
      </c>
      <c r="AW87" s="87" t="n">
        <v>120.06</v>
      </c>
      <c r="AX87" s="87" t="n">
        <v>1003.98</v>
      </c>
      <c r="AY87" s="87" t="n">
        <v>0</v>
      </c>
      <c r="AZ87" s="87" t="n">
        <v>327.12</v>
      </c>
      <c r="BA87" s="87" t="n">
        <v>142.25</v>
      </c>
      <c r="BB87" s="87" t="n">
        <v>94.4</v>
      </c>
      <c r="BC87" s="87" t="n">
        <v>74.82</v>
      </c>
      <c r="BD87" s="87" t="n">
        <v>0</v>
      </c>
      <c r="BE87" s="87" t="n">
        <v>0</v>
      </c>
      <c r="BF87" s="87" t="n">
        <v>0</v>
      </c>
      <c r="BG87" s="87" t="n">
        <v>0</v>
      </c>
      <c r="BH87" s="87" t="n">
        <v>0</v>
      </c>
      <c r="BI87" s="87" t="n">
        <v>0</v>
      </c>
      <c r="BJ87" s="87" t="n">
        <v>0</v>
      </c>
      <c r="BK87" s="87" t="n">
        <v>0.04</v>
      </c>
      <c r="BL87" s="87" t="n">
        <v>0</v>
      </c>
      <c r="BM87" s="87" t="n">
        <v>0</v>
      </c>
      <c r="BN87" s="87" t="n">
        <v>0</v>
      </c>
      <c r="BO87" s="87" t="n">
        <v>0</v>
      </c>
      <c r="BP87" s="87" t="n">
        <v>0</v>
      </c>
      <c r="BQ87" s="87" t="n">
        <v>0</v>
      </c>
      <c r="BR87" s="87" t="n">
        <v>0</v>
      </c>
      <c r="BS87" s="87" t="n">
        <v>0.03</v>
      </c>
      <c r="BT87" s="87" t="n">
        <v>0</v>
      </c>
      <c r="BU87" s="87" t="n">
        <v>0</v>
      </c>
      <c r="BV87" s="87" t="n">
        <v>0.14</v>
      </c>
      <c r="BW87" s="87" t="n">
        <v>0.01</v>
      </c>
      <c r="BX87" s="87" t="n">
        <v>0</v>
      </c>
      <c r="BY87" s="87" t="n">
        <v>0</v>
      </c>
      <c r="BZ87" s="87" t="n">
        <v>0</v>
      </c>
      <c r="CA87" s="87" t="n">
        <v>0</v>
      </c>
      <c r="CB87" s="87" t="n">
        <v>19.55</v>
      </c>
      <c r="CC87" s="88"/>
      <c r="CD87" s="88"/>
      <c r="CE87" s="87" t="n">
        <v>0</v>
      </c>
      <c r="CF87" s="87"/>
      <c r="CG87" s="87" t="n">
        <v>0</v>
      </c>
      <c r="CH87" s="87" t="n">
        <v>0</v>
      </c>
      <c r="CI87" s="87" t="n">
        <v>0</v>
      </c>
      <c r="CJ87" s="87" t="n">
        <v>570</v>
      </c>
      <c r="CK87" s="87" t="n">
        <v>219.6</v>
      </c>
      <c r="CL87" s="87" t="n">
        <v>394.8</v>
      </c>
      <c r="CM87" s="87" t="n">
        <v>4.56</v>
      </c>
      <c r="CN87" s="87" t="n">
        <v>4.56</v>
      </c>
      <c r="CO87" s="87" t="n">
        <v>4.56</v>
      </c>
      <c r="CP87" s="87" t="n">
        <v>0</v>
      </c>
      <c r="CQ87" s="87" t="n">
        <v>0</v>
      </c>
    </row>
    <row r="88" customFormat="false" ht="15.6" hidden="false" customHeight="false" outlineLevel="0" collapsed="false">
      <c r="A88" s="33"/>
      <c r="B88" s="38" t="s">
        <v>109</v>
      </c>
      <c r="C88" s="35" t="str">
        <f aca="false">"25"</f>
        <v>25</v>
      </c>
      <c r="D88" s="131" t="n">
        <v>1.65</v>
      </c>
      <c r="E88" s="131" t="n">
        <v>0</v>
      </c>
      <c r="F88" s="131" t="n">
        <v>0.3</v>
      </c>
      <c r="G88" s="131" t="n">
        <v>0.3</v>
      </c>
      <c r="H88" s="131" t="n">
        <v>10.43</v>
      </c>
      <c r="I88" s="132" t="n">
        <v>48.345</v>
      </c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8"/>
      <c r="CD88" s="128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</row>
    <row r="89" customFormat="false" ht="15.6" hidden="false" customHeight="false" outlineLevel="0" collapsed="false">
      <c r="A89" s="47"/>
      <c r="B89" s="48" t="s">
        <v>111</v>
      </c>
      <c r="C89" s="49"/>
      <c r="D89" s="133" t="n">
        <f aca="false">SUM(D84:D88)</f>
        <v>22.1</v>
      </c>
      <c r="E89" s="133" t="n">
        <f aca="false">SUM(E84:E88)</f>
        <v>13.04</v>
      </c>
      <c r="F89" s="133" t="n">
        <f aca="false">SUM(F84:F88)</f>
        <v>22.93</v>
      </c>
      <c r="G89" s="133" t="n">
        <f aca="false">SUM(G84:G88)</f>
        <v>1.5</v>
      </c>
      <c r="H89" s="133" t="n">
        <f aca="false">SUM(H84:H88)</f>
        <v>81.78</v>
      </c>
      <c r="I89" s="64" t="n">
        <f aca="false">SUM(I84:I88)</f>
        <v>615.85855725</v>
      </c>
      <c r="J89" s="89" t="n">
        <v>16.25</v>
      </c>
      <c r="K89" s="89" t="n">
        <v>3.59</v>
      </c>
      <c r="L89" s="89" t="n">
        <v>0</v>
      </c>
      <c r="M89" s="89" t="n">
        <v>0</v>
      </c>
      <c r="N89" s="89" t="n">
        <v>39.78</v>
      </c>
      <c r="O89" s="89" t="n">
        <v>55.34</v>
      </c>
      <c r="P89" s="89" t="n">
        <v>9.78</v>
      </c>
      <c r="Q89" s="89" t="n">
        <v>0</v>
      </c>
      <c r="R89" s="89" t="n">
        <v>0</v>
      </c>
      <c r="S89" s="89" t="n">
        <v>1.23</v>
      </c>
      <c r="T89" s="89" t="n">
        <v>7.72</v>
      </c>
      <c r="U89" s="89" t="n">
        <v>1055.46</v>
      </c>
      <c r="V89" s="89" t="n">
        <v>1108.8</v>
      </c>
      <c r="W89" s="89" t="n">
        <v>107.56</v>
      </c>
      <c r="X89" s="89" t="n">
        <v>93.47</v>
      </c>
      <c r="Y89" s="89" t="n">
        <v>316.9</v>
      </c>
      <c r="Z89" s="89" t="n">
        <v>5.59</v>
      </c>
      <c r="AA89" s="89" t="n">
        <v>33.48</v>
      </c>
      <c r="AB89" s="89" t="n">
        <v>4384.93</v>
      </c>
      <c r="AC89" s="89" t="n">
        <v>965.57</v>
      </c>
      <c r="AD89" s="89" t="n">
        <v>4.14</v>
      </c>
      <c r="AE89" s="89" t="n">
        <v>0.55</v>
      </c>
      <c r="AF89" s="89" t="n">
        <v>0.28</v>
      </c>
      <c r="AG89" s="89" t="n">
        <v>3.73</v>
      </c>
      <c r="AH89" s="89" t="n">
        <v>8.91</v>
      </c>
      <c r="AI89" s="89" t="n">
        <v>13.03</v>
      </c>
      <c r="AJ89" s="12" t="n">
        <v>0</v>
      </c>
      <c r="AK89" s="12" t="n">
        <v>1198.59</v>
      </c>
      <c r="AL89" s="12" t="n">
        <v>1053.12</v>
      </c>
      <c r="AM89" s="12" t="n">
        <v>1656.08</v>
      </c>
      <c r="AN89" s="12" t="n">
        <v>1523.21</v>
      </c>
      <c r="AO89" s="12" t="n">
        <v>463.7</v>
      </c>
      <c r="AP89" s="12" t="n">
        <v>913.91</v>
      </c>
      <c r="AQ89" s="12" t="n">
        <v>282.48</v>
      </c>
      <c r="AR89" s="12" t="n">
        <v>989.57</v>
      </c>
      <c r="AS89" s="12" t="n">
        <v>1088.8</v>
      </c>
      <c r="AT89" s="12" t="n">
        <v>1283.34</v>
      </c>
      <c r="AU89" s="12" t="n">
        <v>1951.08</v>
      </c>
      <c r="AV89" s="12" t="n">
        <v>710.16</v>
      </c>
      <c r="AW89" s="12" t="n">
        <v>1002.64</v>
      </c>
      <c r="AX89" s="12" t="n">
        <v>4407.16</v>
      </c>
      <c r="AY89" s="12" t="n">
        <v>142.62</v>
      </c>
      <c r="AZ89" s="12" t="n">
        <v>1279.2</v>
      </c>
      <c r="BA89" s="12" t="n">
        <v>964.42</v>
      </c>
      <c r="BB89" s="12" t="n">
        <v>744.58</v>
      </c>
      <c r="BC89" s="12" t="n">
        <v>341.96</v>
      </c>
      <c r="BD89" s="12" t="n">
        <v>0.16</v>
      </c>
      <c r="BE89" s="12" t="n">
        <v>0.04</v>
      </c>
      <c r="BF89" s="12" t="n">
        <v>0.03</v>
      </c>
      <c r="BG89" s="12" t="n">
        <v>0.08</v>
      </c>
      <c r="BH89" s="12" t="n">
        <v>0.11</v>
      </c>
      <c r="BI89" s="12" t="n">
        <v>0.35</v>
      </c>
      <c r="BJ89" s="12" t="n">
        <v>0</v>
      </c>
      <c r="BK89" s="12" t="n">
        <v>1.5</v>
      </c>
      <c r="BL89" s="12" t="n">
        <v>0</v>
      </c>
      <c r="BM89" s="12" t="n">
        <v>0.54</v>
      </c>
      <c r="BN89" s="12" t="n">
        <v>0.02</v>
      </c>
      <c r="BO89" s="12" t="n">
        <v>0.03</v>
      </c>
      <c r="BP89" s="12" t="n">
        <v>0</v>
      </c>
      <c r="BQ89" s="12" t="n">
        <v>0.04</v>
      </c>
      <c r="BR89" s="12" t="n">
        <v>0.14</v>
      </c>
      <c r="BS89" s="12" t="n">
        <v>2.29</v>
      </c>
      <c r="BT89" s="12" t="n">
        <v>0</v>
      </c>
      <c r="BU89" s="12" t="n">
        <v>0</v>
      </c>
      <c r="BV89" s="12" t="n">
        <v>3.57</v>
      </c>
      <c r="BW89" s="12" t="n">
        <v>0.04</v>
      </c>
      <c r="BX89" s="12" t="n">
        <v>0</v>
      </c>
      <c r="BY89" s="12" t="n">
        <v>0</v>
      </c>
      <c r="BZ89" s="12" t="n">
        <v>0</v>
      </c>
      <c r="CA89" s="12" t="n">
        <v>0</v>
      </c>
      <c r="CB89" s="12" t="n">
        <v>868.7</v>
      </c>
      <c r="CC89" s="90"/>
      <c r="CD89" s="90"/>
      <c r="CE89" s="12" t="n">
        <v>764.3</v>
      </c>
      <c r="CF89" s="12"/>
      <c r="CG89" s="12" t="n">
        <v>89.31</v>
      </c>
      <c r="CH89" s="12" t="n">
        <v>59.1</v>
      </c>
      <c r="CI89" s="12" t="n">
        <v>74.21</v>
      </c>
      <c r="CJ89" s="12" t="n">
        <v>5734.7</v>
      </c>
      <c r="CK89" s="12" t="n">
        <v>2708.41</v>
      </c>
      <c r="CL89" s="12" t="n">
        <v>4221.56</v>
      </c>
      <c r="CM89" s="12" t="n">
        <v>153.66</v>
      </c>
      <c r="CN89" s="12" t="n">
        <v>95.42</v>
      </c>
      <c r="CO89" s="12" t="n">
        <v>124.6</v>
      </c>
      <c r="CP89" s="12" t="n">
        <v>21.3</v>
      </c>
      <c r="CQ89" s="12" t="n">
        <v>1.95</v>
      </c>
    </row>
    <row r="90" customFormat="false" ht="13.2" hidden="true" customHeight="true" outlineLevel="0" collapsed="false">
      <c r="A90" s="28"/>
      <c r="B90" s="53" t="s">
        <v>244</v>
      </c>
      <c r="C90" s="30"/>
      <c r="D90" s="45" t="n">
        <v>22.5</v>
      </c>
      <c r="E90" s="45" t="n">
        <v>0</v>
      </c>
      <c r="F90" s="45" t="n">
        <v>23</v>
      </c>
      <c r="G90" s="45" t="n">
        <v>0</v>
      </c>
      <c r="H90" s="45" t="n">
        <v>95.75</v>
      </c>
      <c r="I90" s="130" t="n">
        <v>680</v>
      </c>
      <c r="V90" s="69" t="n">
        <v>0</v>
      </c>
      <c r="W90" s="69" t="n">
        <v>0</v>
      </c>
      <c r="X90" s="69" t="n">
        <v>0</v>
      </c>
      <c r="Y90" s="69" t="n">
        <v>0</v>
      </c>
      <c r="Z90" s="69" t="n">
        <v>0</v>
      </c>
      <c r="AA90" s="69" t="n">
        <v>0</v>
      </c>
      <c r="AB90" s="69" t="n">
        <v>0</v>
      </c>
      <c r="AC90" s="69" t="n">
        <v>315</v>
      </c>
      <c r="AD90" s="69" t="n">
        <v>0</v>
      </c>
      <c r="AE90" s="69" t="n">
        <v>0.49</v>
      </c>
      <c r="AF90" s="69" t="n">
        <v>0.56</v>
      </c>
      <c r="AI90" s="69" t="n">
        <v>24.5</v>
      </c>
      <c r="CI90" s="70" t="n">
        <v>0</v>
      </c>
      <c r="CL90" s="70" t="n">
        <v>0</v>
      </c>
      <c r="CO90" s="70" t="n">
        <v>0</v>
      </c>
    </row>
    <row r="91" customFormat="false" ht="13.8" hidden="true" customHeight="true" outlineLevel="0" collapsed="false">
      <c r="A91" s="28"/>
      <c r="B91" s="53" t="s">
        <v>113</v>
      </c>
      <c r="C91" s="30"/>
      <c r="D91" s="45" t="n">
        <f aca="false">D89-D90</f>
        <v>-0.400000000000006</v>
      </c>
      <c r="E91" s="45" t="n">
        <f aca="false">E89-E90</f>
        <v>13.04</v>
      </c>
      <c r="F91" s="45" t="n">
        <f aca="false">F89-F90</f>
        <v>-0.0700000000000003</v>
      </c>
      <c r="G91" s="45" t="n">
        <f aca="false">G89-G90</f>
        <v>1.5</v>
      </c>
      <c r="H91" s="45" t="n">
        <f aca="false">H89-H90</f>
        <v>-13.97</v>
      </c>
      <c r="I91" s="130" t="n">
        <f aca="false">I89-I90</f>
        <v>-64.1414427499999</v>
      </c>
      <c r="V91" s="69" t="n">
        <f aca="false">V89-V90</f>
        <v>1108.8</v>
      </c>
      <c r="W91" s="69" t="n">
        <f aca="false">W89-W90</f>
        <v>107.56</v>
      </c>
      <c r="X91" s="69" t="n">
        <f aca="false">X89-X90</f>
        <v>93.47</v>
      </c>
      <c r="Y91" s="69" t="n">
        <f aca="false">Y89-Y90</f>
        <v>316.9</v>
      </c>
      <c r="Z91" s="69" t="n">
        <f aca="false">Z89-Z90</f>
        <v>5.59</v>
      </c>
      <c r="AA91" s="69" t="n">
        <f aca="false">AA89-AA90</f>
        <v>33.48</v>
      </c>
      <c r="AB91" s="69" t="n">
        <f aca="false">AB89-AB90</f>
        <v>4384.93</v>
      </c>
      <c r="AC91" s="69" t="n">
        <f aca="false">AC89-AC90</f>
        <v>650.57</v>
      </c>
      <c r="AD91" s="69" t="n">
        <f aca="false">AD89-AD90</f>
        <v>4.14</v>
      </c>
      <c r="AE91" s="69" t="n">
        <f aca="false">AE89-AE90</f>
        <v>0.0600000000000001</v>
      </c>
      <c r="AF91" s="69" t="n">
        <f aca="false">AF89-AF90</f>
        <v>-0.28</v>
      </c>
      <c r="AI91" s="69" t="n">
        <f aca="false">AI89-AI90</f>
        <v>-11.47</v>
      </c>
      <c r="CI91" s="70" t="n">
        <f aca="false">CI89-CI90</f>
        <v>74.21</v>
      </c>
      <c r="CL91" s="70" t="n">
        <f aca="false">CL89-CL90</f>
        <v>4221.56</v>
      </c>
      <c r="CO91" s="70" t="n">
        <f aca="false">CO89-CO90</f>
        <v>124.6</v>
      </c>
    </row>
    <row r="92" customFormat="false" ht="13.8" hidden="true" customHeight="true" outlineLevel="0" collapsed="false">
      <c r="A92" s="28"/>
      <c r="B92" s="53" t="s">
        <v>114</v>
      </c>
      <c r="C92" s="30"/>
      <c r="D92" s="45" t="n">
        <v>12</v>
      </c>
      <c r="E92" s="45"/>
      <c r="F92" s="45" t="n">
        <v>43</v>
      </c>
      <c r="G92" s="45"/>
      <c r="H92" s="45" t="n">
        <v>45</v>
      </c>
      <c r="I92" s="130"/>
    </row>
    <row r="93" customFormat="false" ht="15.6" hidden="false" customHeight="false" outlineLevel="0" collapsed="false">
      <c r="A93" s="28"/>
      <c r="B93" s="53"/>
      <c r="C93" s="30"/>
      <c r="D93" s="45"/>
      <c r="E93" s="45"/>
      <c r="F93" s="45"/>
      <c r="G93" s="45"/>
      <c r="H93" s="45"/>
      <c r="I93" s="130"/>
    </row>
    <row r="94" customFormat="false" ht="15.6" hidden="false" customHeight="true" outlineLevel="0" collapsed="false">
      <c r="A94" s="28"/>
      <c r="B94" s="29" t="s">
        <v>154</v>
      </c>
      <c r="C94" s="119" t="s">
        <v>116</v>
      </c>
      <c r="D94" s="120" t="s">
        <v>117</v>
      </c>
      <c r="E94" s="120"/>
      <c r="F94" s="120" t="s">
        <v>118</v>
      </c>
      <c r="G94" s="120"/>
      <c r="H94" s="121" t="s">
        <v>119</v>
      </c>
      <c r="I94" s="121" t="s">
        <v>120</v>
      </c>
    </row>
    <row r="95" s="125" customFormat="true" ht="15.6" hidden="false" customHeight="false" outlineLevel="0" collapsed="false">
      <c r="A95" s="33"/>
      <c r="B95" s="34" t="s">
        <v>100</v>
      </c>
      <c r="C95" s="56"/>
      <c r="D95" s="57"/>
      <c r="E95" s="57"/>
      <c r="F95" s="57"/>
      <c r="G95" s="57"/>
      <c r="H95" s="58"/>
      <c r="I95" s="58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123"/>
      <c r="BZ95" s="123"/>
      <c r="CA95" s="123"/>
      <c r="CB95" s="123"/>
      <c r="CC95" s="124"/>
      <c r="CD95" s="124"/>
      <c r="CE95" s="123"/>
      <c r="CF95" s="123"/>
      <c r="CG95" s="123"/>
      <c r="CH95" s="123"/>
      <c r="CI95" s="123"/>
      <c r="CJ95" s="123"/>
      <c r="CK95" s="123"/>
      <c r="CL95" s="123"/>
      <c r="CM95" s="123"/>
      <c r="CN95" s="123"/>
      <c r="CO95" s="123"/>
      <c r="CP95" s="123"/>
      <c r="CQ95" s="123"/>
    </row>
    <row r="96" s="125" customFormat="true" ht="15.6" hidden="false" customHeight="false" outlineLevel="0" collapsed="false">
      <c r="A96" s="33" t="s">
        <v>121</v>
      </c>
      <c r="B96" s="38" t="s">
        <v>122</v>
      </c>
      <c r="C96" s="35" t="n">
        <v>30</v>
      </c>
      <c r="D96" s="131" t="n">
        <v>0.31</v>
      </c>
      <c r="E96" s="131" t="n">
        <v>0</v>
      </c>
      <c r="F96" s="131" t="n">
        <v>0.27</v>
      </c>
      <c r="G96" s="131" t="n">
        <v>0.41</v>
      </c>
      <c r="H96" s="131" t="n">
        <v>1.44</v>
      </c>
      <c r="I96" s="132" t="n">
        <v>9.24</v>
      </c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4"/>
      <c r="CD96" s="124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</row>
    <row r="97" customFormat="false" ht="15.6" hidden="false" customHeight="false" outlineLevel="0" collapsed="false">
      <c r="A97" s="33" t="s">
        <v>222</v>
      </c>
      <c r="B97" s="38" t="s">
        <v>223</v>
      </c>
      <c r="C97" s="35" t="str">
        <f aca="false">"250"</f>
        <v>250</v>
      </c>
      <c r="D97" s="131" t="n">
        <v>18.5</v>
      </c>
      <c r="E97" s="131" t="n">
        <v>14.88</v>
      </c>
      <c r="F97" s="131" t="n">
        <v>12.64</v>
      </c>
      <c r="G97" s="131" t="n">
        <v>10.65</v>
      </c>
      <c r="H97" s="131" t="n">
        <v>45.89</v>
      </c>
      <c r="I97" s="132" t="n">
        <v>331.56</v>
      </c>
      <c r="J97" s="85" t="n">
        <v>7.11</v>
      </c>
      <c r="K97" s="86" t="n">
        <v>6.5</v>
      </c>
      <c r="L97" s="86" t="n">
        <v>0</v>
      </c>
      <c r="M97" s="86" t="n">
        <v>0</v>
      </c>
      <c r="N97" s="86" t="n">
        <v>3.32</v>
      </c>
      <c r="O97" s="86" t="n">
        <v>39.87</v>
      </c>
      <c r="P97" s="86" t="n">
        <v>2.7</v>
      </c>
      <c r="Q97" s="86" t="n">
        <v>0</v>
      </c>
      <c r="R97" s="86" t="n">
        <v>0</v>
      </c>
      <c r="S97" s="86" t="n">
        <v>0.12</v>
      </c>
      <c r="T97" s="86" t="n">
        <v>2.09</v>
      </c>
      <c r="U97" s="86" t="n">
        <v>259.65</v>
      </c>
      <c r="V97" s="86" t="n">
        <v>358.24</v>
      </c>
      <c r="W97" s="86" t="n">
        <v>23.4</v>
      </c>
      <c r="X97" s="86" t="n">
        <v>53.25</v>
      </c>
      <c r="Y97" s="86" t="n">
        <v>231.57</v>
      </c>
      <c r="Z97" s="86" t="n">
        <v>2.7</v>
      </c>
      <c r="AA97" s="86" t="n">
        <v>0</v>
      </c>
      <c r="AB97" s="86" t="n">
        <v>2880</v>
      </c>
      <c r="AC97" s="86" t="n">
        <v>600</v>
      </c>
      <c r="AD97" s="86" t="n">
        <v>5.11</v>
      </c>
      <c r="AE97" s="86" t="n">
        <v>0.09</v>
      </c>
      <c r="AF97" s="86" t="n">
        <v>0.13</v>
      </c>
      <c r="AG97" s="86" t="n">
        <v>4.04</v>
      </c>
      <c r="AH97" s="86" t="n">
        <v>8.95</v>
      </c>
      <c r="AI97" s="86" t="n">
        <v>1.2</v>
      </c>
      <c r="AJ97" s="87" t="n">
        <v>0</v>
      </c>
      <c r="AK97" s="87" t="n">
        <v>1027.33</v>
      </c>
      <c r="AL97" s="87" t="n">
        <v>784.06</v>
      </c>
      <c r="AM97" s="87" t="n">
        <v>1473.55</v>
      </c>
      <c r="AN97" s="87" t="n">
        <v>2104.29</v>
      </c>
      <c r="AO97" s="87" t="n">
        <v>427.42</v>
      </c>
      <c r="AP97" s="87" t="n">
        <v>748.24</v>
      </c>
      <c r="AQ97" s="87" t="n">
        <v>216.58</v>
      </c>
      <c r="AR97" s="87" t="n">
        <v>815.27</v>
      </c>
      <c r="AS97" s="87" t="n">
        <v>1050.17</v>
      </c>
      <c r="AT97" s="87" t="n">
        <v>1083.56</v>
      </c>
      <c r="AU97" s="87" t="n">
        <v>1674.43</v>
      </c>
      <c r="AV97" s="87" t="n">
        <v>633.77</v>
      </c>
      <c r="AW97" s="87" t="n">
        <v>893.29</v>
      </c>
      <c r="AX97" s="87" t="n">
        <v>3053.99</v>
      </c>
      <c r="AY97" s="87" t="n">
        <v>218.08</v>
      </c>
      <c r="AZ97" s="87" t="n">
        <v>709.71</v>
      </c>
      <c r="BA97" s="87" t="n">
        <v>781.99</v>
      </c>
      <c r="BB97" s="87" t="n">
        <v>663.46</v>
      </c>
      <c r="BC97" s="87" t="n">
        <v>275.42</v>
      </c>
      <c r="BD97" s="87" t="n">
        <v>0</v>
      </c>
      <c r="BE97" s="87" t="n">
        <v>0</v>
      </c>
      <c r="BF97" s="87" t="n">
        <v>0</v>
      </c>
      <c r="BG97" s="87" t="n">
        <v>0</v>
      </c>
      <c r="BH97" s="87" t="n">
        <v>0</v>
      </c>
      <c r="BI97" s="87" t="n">
        <v>0.01</v>
      </c>
      <c r="BJ97" s="87" t="n">
        <v>0</v>
      </c>
      <c r="BK97" s="87" t="n">
        <v>0.64</v>
      </c>
      <c r="BL97" s="87" t="n">
        <v>0</v>
      </c>
      <c r="BM97" s="87" t="n">
        <v>0.38</v>
      </c>
      <c r="BN97" s="87" t="n">
        <v>0.03</v>
      </c>
      <c r="BO97" s="87" t="n">
        <v>0.06</v>
      </c>
      <c r="BP97" s="87" t="n">
        <v>0</v>
      </c>
      <c r="BQ97" s="87" t="n">
        <v>0</v>
      </c>
      <c r="BR97" s="87" t="n">
        <v>0</v>
      </c>
      <c r="BS97" s="87" t="n">
        <v>2.26</v>
      </c>
      <c r="BT97" s="87" t="n">
        <v>0</v>
      </c>
      <c r="BU97" s="87" t="n">
        <v>0</v>
      </c>
      <c r="BV97" s="87" t="n">
        <v>6.02</v>
      </c>
      <c r="BW97" s="87" t="n">
        <v>0</v>
      </c>
      <c r="BX97" s="87" t="n">
        <v>0</v>
      </c>
      <c r="BY97" s="87" t="n">
        <v>0</v>
      </c>
      <c r="BZ97" s="87" t="n">
        <v>0</v>
      </c>
      <c r="CA97" s="87" t="n">
        <v>0</v>
      </c>
      <c r="CB97" s="87" t="n">
        <v>224.31</v>
      </c>
      <c r="CC97" s="88"/>
      <c r="CD97" s="88"/>
      <c r="CE97" s="87" t="n">
        <v>480</v>
      </c>
      <c r="CF97" s="87"/>
      <c r="CG97" s="87" t="n">
        <v>25.59</v>
      </c>
      <c r="CH97" s="87" t="n">
        <v>17.35</v>
      </c>
      <c r="CI97" s="87" t="n">
        <v>21.47</v>
      </c>
      <c r="CJ97" s="87" t="n">
        <v>4329.73</v>
      </c>
      <c r="CK97" s="87" t="n">
        <v>2350.69</v>
      </c>
      <c r="CL97" s="87" t="n">
        <v>3340.21</v>
      </c>
      <c r="CM97" s="87" t="n">
        <v>44.09</v>
      </c>
      <c r="CN97" s="87" t="n">
        <v>24.15</v>
      </c>
      <c r="CO97" s="87" t="n">
        <v>34.12</v>
      </c>
      <c r="CP97" s="87" t="n">
        <v>0</v>
      </c>
      <c r="CQ97" s="87" t="n">
        <v>0.5</v>
      </c>
    </row>
    <row r="98" customFormat="false" ht="15.6" hidden="false" customHeight="false" outlineLevel="0" collapsed="false">
      <c r="A98" s="33" t="s">
        <v>134</v>
      </c>
      <c r="B98" s="38" t="s">
        <v>135</v>
      </c>
      <c r="C98" s="35" t="str">
        <f aca="false">"200"</f>
        <v>200</v>
      </c>
      <c r="D98" s="131" t="n">
        <v>0.08</v>
      </c>
      <c r="E98" s="131" t="n">
        <v>0</v>
      </c>
      <c r="F98" s="131" t="n">
        <v>0.02</v>
      </c>
      <c r="G98" s="131" t="n">
        <v>0.02</v>
      </c>
      <c r="H98" s="131" t="n">
        <v>9.84</v>
      </c>
      <c r="I98" s="132" t="n">
        <v>37.802232</v>
      </c>
      <c r="J98" s="85" t="n">
        <v>0.01</v>
      </c>
      <c r="K98" s="86" t="n">
        <v>0</v>
      </c>
      <c r="L98" s="86" t="n">
        <v>0</v>
      </c>
      <c r="M98" s="86" t="n">
        <v>0</v>
      </c>
      <c r="N98" s="86" t="n">
        <v>20.78</v>
      </c>
      <c r="O98" s="86" t="n">
        <v>0.31</v>
      </c>
      <c r="P98" s="86" t="n">
        <v>2.15</v>
      </c>
      <c r="Q98" s="86" t="n">
        <v>0</v>
      </c>
      <c r="R98" s="86" t="n">
        <v>0</v>
      </c>
      <c r="S98" s="86" t="n">
        <v>0.17</v>
      </c>
      <c r="T98" s="86" t="n">
        <v>0.72</v>
      </c>
      <c r="U98" s="86" t="n">
        <v>1.95</v>
      </c>
      <c r="V98" s="86" t="n">
        <v>187.28</v>
      </c>
      <c r="W98" s="86" t="n">
        <v>17.36</v>
      </c>
      <c r="X98" s="86" t="n">
        <v>10.97</v>
      </c>
      <c r="Y98" s="86" t="n">
        <v>14.94</v>
      </c>
      <c r="Z98" s="86" t="n">
        <v>0.37</v>
      </c>
      <c r="AA98" s="86" t="n">
        <v>0</v>
      </c>
      <c r="AB98" s="86" t="n">
        <v>346.5</v>
      </c>
      <c r="AC98" s="86" t="n">
        <v>64.13</v>
      </c>
      <c r="AD98" s="86" t="n">
        <v>0.61</v>
      </c>
      <c r="AE98" s="86" t="n">
        <v>0.01</v>
      </c>
      <c r="AF98" s="86" t="n">
        <v>0.02</v>
      </c>
      <c r="AG98" s="86" t="n">
        <v>0.28</v>
      </c>
      <c r="AH98" s="86" t="n">
        <v>0.43</v>
      </c>
      <c r="AI98" s="86" t="n">
        <v>0.18</v>
      </c>
      <c r="AJ98" s="87" t="n">
        <v>0</v>
      </c>
      <c r="AK98" s="87" t="n">
        <v>0.01</v>
      </c>
      <c r="AL98" s="87" t="n">
        <v>0</v>
      </c>
      <c r="AM98" s="87" t="n">
        <v>0.01</v>
      </c>
      <c r="AN98" s="87" t="n">
        <v>0.01</v>
      </c>
      <c r="AO98" s="87" t="n">
        <v>0</v>
      </c>
      <c r="AP98" s="87" t="n">
        <v>0.01</v>
      </c>
      <c r="AQ98" s="87" t="n">
        <v>0</v>
      </c>
      <c r="AR98" s="87" t="n">
        <v>0.01</v>
      </c>
      <c r="AS98" s="87" t="n">
        <v>0.01</v>
      </c>
      <c r="AT98" s="87" t="n">
        <v>0.01</v>
      </c>
      <c r="AU98" s="87" t="n">
        <v>0.03</v>
      </c>
      <c r="AV98" s="87" t="n">
        <v>0</v>
      </c>
      <c r="AW98" s="87" t="n">
        <v>0</v>
      </c>
      <c r="AX98" s="87" t="n">
        <v>0.01</v>
      </c>
      <c r="AY98" s="87" t="n">
        <v>0</v>
      </c>
      <c r="AZ98" s="87" t="n">
        <v>0.01</v>
      </c>
      <c r="BA98" s="87" t="n">
        <v>0.01</v>
      </c>
      <c r="BB98" s="87" t="n">
        <v>0</v>
      </c>
      <c r="BC98" s="87" t="n">
        <v>0</v>
      </c>
      <c r="BD98" s="87" t="n">
        <v>0</v>
      </c>
      <c r="BE98" s="87" t="n">
        <v>0</v>
      </c>
      <c r="BF98" s="87" t="n">
        <v>0</v>
      </c>
      <c r="BG98" s="87" t="n">
        <v>0</v>
      </c>
      <c r="BH98" s="87" t="n">
        <v>0</v>
      </c>
      <c r="BI98" s="87" t="n">
        <v>0</v>
      </c>
      <c r="BJ98" s="87" t="n">
        <v>0</v>
      </c>
      <c r="BK98" s="87" t="n">
        <v>0</v>
      </c>
      <c r="BL98" s="87" t="n">
        <v>0</v>
      </c>
      <c r="BM98" s="87" t="n">
        <v>0</v>
      </c>
      <c r="BN98" s="87" t="n">
        <v>0</v>
      </c>
      <c r="BO98" s="87" t="n">
        <v>0</v>
      </c>
      <c r="BP98" s="87" t="n">
        <v>0</v>
      </c>
      <c r="BQ98" s="87" t="n">
        <v>0</v>
      </c>
      <c r="BR98" s="87" t="n">
        <v>0</v>
      </c>
      <c r="BS98" s="87" t="n">
        <v>0.01</v>
      </c>
      <c r="BT98" s="87" t="n">
        <v>0</v>
      </c>
      <c r="BU98" s="87" t="n">
        <v>0</v>
      </c>
      <c r="BV98" s="87" t="n">
        <v>0</v>
      </c>
      <c r="BW98" s="87" t="n">
        <v>0</v>
      </c>
      <c r="BX98" s="87" t="n">
        <v>0</v>
      </c>
      <c r="BY98" s="87" t="n">
        <v>0</v>
      </c>
      <c r="BZ98" s="87" t="n">
        <v>0</v>
      </c>
      <c r="CA98" s="87" t="n">
        <v>0</v>
      </c>
      <c r="CB98" s="87" t="n">
        <v>213.92</v>
      </c>
      <c r="CC98" s="88"/>
      <c r="CD98" s="88"/>
      <c r="CE98" s="87" t="n">
        <v>57.75</v>
      </c>
      <c r="CF98" s="87"/>
      <c r="CG98" s="87" t="n">
        <v>5.99</v>
      </c>
      <c r="CH98" s="87" t="n">
        <v>4.79</v>
      </c>
      <c r="CI98" s="87" t="n">
        <v>5.39</v>
      </c>
      <c r="CJ98" s="87" t="n">
        <v>545</v>
      </c>
      <c r="CK98" s="87" t="n">
        <v>210.4</v>
      </c>
      <c r="CL98" s="87" t="n">
        <v>377.7</v>
      </c>
      <c r="CM98" s="87" t="n">
        <v>50.08</v>
      </c>
      <c r="CN98" s="87" t="n">
        <v>30.08</v>
      </c>
      <c r="CO98" s="87" t="n">
        <v>40.08</v>
      </c>
      <c r="CP98" s="87" t="n">
        <v>10</v>
      </c>
      <c r="CQ98" s="87" t="n">
        <v>0</v>
      </c>
    </row>
    <row r="99" customFormat="false" ht="15.6" hidden="false" customHeight="false" outlineLevel="0" collapsed="false">
      <c r="A99" s="33" t="str">
        <f aca="false">"-"</f>
        <v>-</v>
      </c>
      <c r="B99" s="38" t="s">
        <v>136</v>
      </c>
      <c r="C99" s="35" t="n">
        <v>25</v>
      </c>
      <c r="D99" s="131" t="n">
        <v>1.65</v>
      </c>
      <c r="E99" s="131" t="n">
        <v>0</v>
      </c>
      <c r="F99" s="131" t="n">
        <v>0.16</v>
      </c>
      <c r="G99" s="131" t="n">
        <v>0.2</v>
      </c>
      <c r="H99" s="131" t="n">
        <v>11.72</v>
      </c>
      <c r="I99" s="132" t="n">
        <v>55.97</v>
      </c>
      <c r="J99" s="85" t="n">
        <v>0</v>
      </c>
      <c r="K99" s="86" t="n">
        <v>0</v>
      </c>
      <c r="L99" s="86" t="n">
        <v>0</v>
      </c>
      <c r="M99" s="86" t="n">
        <v>0</v>
      </c>
      <c r="N99" s="86" t="n">
        <v>0.39</v>
      </c>
      <c r="O99" s="86" t="n">
        <v>15.96</v>
      </c>
      <c r="P99" s="86" t="n">
        <v>0.07</v>
      </c>
      <c r="Q99" s="86" t="n">
        <v>0</v>
      </c>
      <c r="R99" s="86" t="n">
        <v>0</v>
      </c>
      <c r="S99" s="86" t="n">
        <v>0</v>
      </c>
      <c r="T99" s="86" t="n">
        <v>0.63</v>
      </c>
      <c r="U99" s="86" t="n">
        <v>0</v>
      </c>
      <c r="V99" s="86" t="n">
        <v>0</v>
      </c>
      <c r="W99" s="86" t="n">
        <v>0</v>
      </c>
      <c r="X99" s="86" t="n">
        <v>0</v>
      </c>
      <c r="Y99" s="86" t="n">
        <v>0</v>
      </c>
      <c r="Z99" s="86" t="n">
        <v>0</v>
      </c>
      <c r="AA99" s="86" t="n">
        <v>0</v>
      </c>
      <c r="AB99" s="86" t="n">
        <v>0</v>
      </c>
      <c r="AC99" s="86" t="n">
        <v>0</v>
      </c>
      <c r="AD99" s="86" t="n">
        <v>0</v>
      </c>
      <c r="AE99" s="86" t="n">
        <v>0</v>
      </c>
      <c r="AF99" s="86" t="n">
        <v>0</v>
      </c>
      <c r="AG99" s="86" t="n">
        <v>0</v>
      </c>
      <c r="AH99" s="86" t="n">
        <v>0</v>
      </c>
      <c r="AI99" s="86" t="n">
        <v>0</v>
      </c>
      <c r="AJ99" s="87" t="n">
        <v>0</v>
      </c>
      <c r="AK99" s="87" t="n">
        <v>111.75</v>
      </c>
      <c r="AL99" s="87" t="n">
        <v>116.32</v>
      </c>
      <c r="AM99" s="87" t="n">
        <v>178.13</v>
      </c>
      <c r="AN99" s="87" t="n">
        <v>59.07</v>
      </c>
      <c r="AO99" s="87" t="n">
        <v>35.02</v>
      </c>
      <c r="AP99" s="87" t="n">
        <v>70.04</v>
      </c>
      <c r="AQ99" s="87" t="n">
        <v>26.49</v>
      </c>
      <c r="AR99" s="87" t="n">
        <v>126.67</v>
      </c>
      <c r="AS99" s="87" t="n">
        <v>78.56</v>
      </c>
      <c r="AT99" s="87" t="n">
        <v>109.62</v>
      </c>
      <c r="AU99" s="87" t="n">
        <v>90.44</v>
      </c>
      <c r="AV99" s="87" t="n">
        <v>47.5</v>
      </c>
      <c r="AW99" s="87" t="n">
        <v>84.04</v>
      </c>
      <c r="AX99" s="87" t="n">
        <v>702.79</v>
      </c>
      <c r="AY99" s="87" t="n">
        <v>0</v>
      </c>
      <c r="AZ99" s="87" t="n">
        <v>228.98</v>
      </c>
      <c r="BA99" s="87" t="n">
        <v>99.57</v>
      </c>
      <c r="BB99" s="87" t="n">
        <v>66.08</v>
      </c>
      <c r="BC99" s="87" t="n">
        <v>52.37</v>
      </c>
      <c r="BD99" s="87" t="n">
        <v>0</v>
      </c>
      <c r="BE99" s="87" t="n">
        <v>0</v>
      </c>
      <c r="BF99" s="87" t="n">
        <v>0</v>
      </c>
      <c r="BG99" s="87" t="n">
        <v>0</v>
      </c>
      <c r="BH99" s="87" t="n">
        <v>0</v>
      </c>
      <c r="BI99" s="87" t="n">
        <v>0</v>
      </c>
      <c r="BJ99" s="87" t="n">
        <v>0</v>
      </c>
      <c r="BK99" s="87" t="n">
        <v>0.03</v>
      </c>
      <c r="BL99" s="87" t="n">
        <v>0</v>
      </c>
      <c r="BM99" s="87" t="n">
        <v>0</v>
      </c>
      <c r="BN99" s="87" t="n">
        <v>0</v>
      </c>
      <c r="BO99" s="87" t="n">
        <v>0</v>
      </c>
      <c r="BP99" s="87" t="n">
        <v>0</v>
      </c>
      <c r="BQ99" s="87" t="n">
        <v>0</v>
      </c>
      <c r="BR99" s="87" t="n">
        <v>0</v>
      </c>
      <c r="BS99" s="87" t="n">
        <v>0.02</v>
      </c>
      <c r="BT99" s="87" t="n">
        <v>0</v>
      </c>
      <c r="BU99" s="87" t="n">
        <v>0</v>
      </c>
      <c r="BV99" s="87" t="n">
        <v>0.1</v>
      </c>
      <c r="BW99" s="87" t="n">
        <v>0.01</v>
      </c>
      <c r="BX99" s="87" t="n">
        <v>0</v>
      </c>
      <c r="BY99" s="87" t="n">
        <v>0</v>
      </c>
      <c r="BZ99" s="87" t="n">
        <v>0</v>
      </c>
      <c r="CA99" s="87" t="n">
        <v>0</v>
      </c>
      <c r="CB99" s="87" t="n">
        <v>13.69</v>
      </c>
      <c r="CC99" s="88"/>
      <c r="CD99" s="88"/>
      <c r="CE99" s="87" t="n">
        <v>0</v>
      </c>
      <c r="CF99" s="87"/>
      <c r="CG99" s="87" t="n">
        <v>0</v>
      </c>
      <c r="CH99" s="87" t="n">
        <v>0</v>
      </c>
      <c r="CI99" s="87" t="n">
        <v>0</v>
      </c>
      <c r="CJ99" s="87" t="n">
        <v>570</v>
      </c>
      <c r="CK99" s="87" t="n">
        <v>219.6</v>
      </c>
      <c r="CL99" s="87" t="n">
        <v>394.8</v>
      </c>
      <c r="CM99" s="87" t="n">
        <v>4.56</v>
      </c>
      <c r="CN99" s="87" t="n">
        <v>4.56</v>
      </c>
      <c r="CO99" s="87" t="n">
        <v>4.56</v>
      </c>
      <c r="CP99" s="87" t="n">
        <v>0</v>
      </c>
      <c r="CQ99" s="87" t="n">
        <v>0</v>
      </c>
    </row>
    <row r="100" customFormat="false" ht="14.4" hidden="false" customHeight="true" outlineLevel="0" collapsed="false">
      <c r="A100" s="33"/>
      <c r="B100" s="38" t="s">
        <v>205</v>
      </c>
      <c r="C100" s="35" t="str">
        <f aca="false">"50"</f>
        <v>50</v>
      </c>
      <c r="D100" s="131" t="n">
        <v>2.41</v>
      </c>
      <c r="E100" s="131" t="n">
        <v>0.88</v>
      </c>
      <c r="F100" s="131" t="n">
        <v>6.45</v>
      </c>
      <c r="G100" s="131" t="n">
        <v>4.25</v>
      </c>
      <c r="H100" s="131" t="n">
        <v>19.59</v>
      </c>
      <c r="I100" s="131" t="n">
        <v>153.6</v>
      </c>
      <c r="J100" s="81" t="n">
        <v>2.26</v>
      </c>
      <c r="K100" s="82" t="n">
        <v>2.5</v>
      </c>
      <c r="L100" s="82" t="n">
        <v>0</v>
      </c>
      <c r="M100" s="82" t="n">
        <v>0</v>
      </c>
      <c r="N100" s="82" t="n">
        <v>4.1</v>
      </c>
      <c r="O100" s="82" t="n">
        <v>19.49</v>
      </c>
      <c r="P100" s="82" t="n">
        <v>1</v>
      </c>
      <c r="Q100" s="82" t="n">
        <v>0</v>
      </c>
      <c r="R100" s="82" t="n">
        <v>0</v>
      </c>
      <c r="S100" s="82" t="n">
        <v>0.13</v>
      </c>
      <c r="T100" s="82" t="n">
        <v>0.44</v>
      </c>
      <c r="U100" s="82" t="n">
        <v>47.34</v>
      </c>
      <c r="V100" s="82" t="n">
        <v>70.53</v>
      </c>
      <c r="W100" s="82" t="n">
        <v>31.05</v>
      </c>
      <c r="X100" s="82" t="n">
        <v>7.54</v>
      </c>
      <c r="Y100" s="82" t="n">
        <v>47.39</v>
      </c>
      <c r="Z100" s="82" t="n">
        <v>0.45</v>
      </c>
      <c r="AA100" s="82" t="n">
        <v>15.37</v>
      </c>
      <c r="AB100" s="82" t="n">
        <v>7.32</v>
      </c>
      <c r="AC100" s="82" t="n">
        <v>27.23</v>
      </c>
      <c r="AD100" s="82" t="n">
        <v>2.24</v>
      </c>
      <c r="AE100" s="82" t="n">
        <v>0.05</v>
      </c>
      <c r="AF100" s="82" t="n">
        <v>0.05</v>
      </c>
      <c r="AG100" s="82" t="n">
        <v>0.34</v>
      </c>
      <c r="AH100" s="82" t="n">
        <v>1.3</v>
      </c>
      <c r="AI100" s="82" t="n">
        <v>0.09</v>
      </c>
      <c r="AJ100" s="80" t="n">
        <v>0</v>
      </c>
      <c r="AK100" s="80" t="n">
        <v>338.28</v>
      </c>
      <c r="AL100" s="80" t="n">
        <v>282</v>
      </c>
      <c r="AM100" s="80" t="n">
        <v>551.76</v>
      </c>
      <c r="AN100" s="80" t="n">
        <v>378.2</v>
      </c>
      <c r="AO100" s="80" t="n">
        <v>143.85</v>
      </c>
      <c r="AP100" s="80" t="n">
        <v>254.38</v>
      </c>
      <c r="AQ100" s="80" t="n">
        <v>74.83</v>
      </c>
      <c r="AR100" s="80" t="n">
        <v>304.86</v>
      </c>
      <c r="AS100" s="80" t="n">
        <v>293.45</v>
      </c>
      <c r="AT100" s="80" t="n">
        <v>305.8</v>
      </c>
      <c r="AU100" s="80" t="n">
        <v>425.46</v>
      </c>
      <c r="AV100" s="80" t="n">
        <v>178.15</v>
      </c>
      <c r="AW100" s="80" t="n">
        <v>265.51</v>
      </c>
      <c r="AX100" s="80" t="n">
        <v>1466.99</v>
      </c>
      <c r="AY100" s="80" t="n">
        <v>2.94</v>
      </c>
      <c r="AZ100" s="80" t="n">
        <v>429.46</v>
      </c>
      <c r="BA100" s="80" t="n">
        <v>309</v>
      </c>
      <c r="BB100" s="80" t="n">
        <v>213.98</v>
      </c>
      <c r="BC100" s="80" t="n">
        <v>115.53</v>
      </c>
      <c r="BD100" s="80" t="n">
        <v>0</v>
      </c>
      <c r="BE100" s="80" t="n">
        <v>0</v>
      </c>
      <c r="BF100" s="80" t="n">
        <v>0</v>
      </c>
      <c r="BG100" s="80" t="n">
        <v>0</v>
      </c>
      <c r="BH100" s="80" t="n">
        <v>0</v>
      </c>
      <c r="BI100" s="80" t="n">
        <v>0</v>
      </c>
      <c r="BJ100" s="80" t="n">
        <v>0</v>
      </c>
      <c r="BK100" s="80" t="n">
        <v>0.25</v>
      </c>
      <c r="BL100" s="80" t="n">
        <v>0</v>
      </c>
      <c r="BM100" s="80" t="n">
        <v>0.14</v>
      </c>
      <c r="BN100" s="80" t="n">
        <v>0.01</v>
      </c>
      <c r="BO100" s="80" t="n">
        <v>0.02</v>
      </c>
      <c r="BP100" s="80" t="n">
        <v>0</v>
      </c>
      <c r="BQ100" s="80" t="n">
        <v>0</v>
      </c>
      <c r="BR100" s="80" t="n">
        <v>0</v>
      </c>
      <c r="BS100" s="80" t="n">
        <v>0.83</v>
      </c>
      <c r="BT100" s="80" t="n">
        <v>0</v>
      </c>
      <c r="BU100" s="80" t="n">
        <v>0</v>
      </c>
      <c r="BV100" s="80" t="n">
        <v>2.42</v>
      </c>
      <c r="BW100" s="80" t="n">
        <v>0.02</v>
      </c>
      <c r="BX100" s="80" t="n">
        <v>0</v>
      </c>
      <c r="BY100" s="80" t="n">
        <v>0</v>
      </c>
      <c r="BZ100" s="80" t="n">
        <v>0</v>
      </c>
      <c r="CA100" s="80" t="n">
        <v>0</v>
      </c>
      <c r="CB100" s="80" t="n">
        <v>29.38</v>
      </c>
      <c r="CC100" s="83"/>
      <c r="CD100" s="83"/>
      <c r="CE100" s="80" t="n">
        <v>16.59</v>
      </c>
      <c r="CF100" s="80"/>
      <c r="CG100" s="80" t="n">
        <v>8.59</v>
      </c>
      <c r="CH100" s="80" t="n">
        <v>5.24</v>
      </c>
      <c r="CI100" s="80" t="n">
        <v>6.91</v>
      </c>
      <c r="CJ100" s="80" t="n">
        <v>1132.48</v>
      </c>
      <c r="CK100" s="80" t="n">
        <v>442.43</v>
      </c>
      <c r="CL100" s="80" t="n">
        <v>787.46</v>
      </c>
      <c r="CM100" s="80" t="n">
        <v>8.04</v>
      </c>
      <c r="CN100" s="80" t="n">
        <v>4.03</v>
      </c>
      <c r="CO100" s="80" t="n">
        <v>6.45</v>
      </c>
      <c r="CP100" s="80" t="n">
        <v>3.08</v>
      </c>
      <c r="CQ100" s="80" t="n">
        <v>0.08</v>
      </c>
    </row>
    <row r="101" customFormat="false" ht="15.6" hidden="false" customHeight="false" outlineLevel="0" collapsed="false">
      <c r="A101" s="47"/>
      <c r="B101" s="48" t="s">
        <v>111</v>
      </c>
      <c r="C101" s="49"/>
      <c r="D101" s="133" t="n">
        <f aca="false">SUM(D96:D100)</f>
        <v>22.95</v>
      </c>
      <c r="E101" s="133" t="n">
        <f aca="false">SUM(E96:E100)</f>
        <v>15.76</v>
      </c>
      <c r="F101" s="133" t="n">
        <f aca="false">SUM(F96:F100)</f>
        <v>19.54</v>
      </c>
      <c r="G101" s="133" t="n">
        <f aca="false">SUM(G96:G100)</f>
        <v>15.53</v>
      </c>
      <c r="H101" s="133" t="n">
        <f aca="false">SUM(H96:H100)</f>
        <v>88.48</v>
      </c>
      <c r="I101" s="64" t="n">
        <f aca="false">SUM(I96:I100)</f>
        <v>588.172232</v>
      </c>
      <c r="J101" s="89" t="n">
        <v>9.02</v>
      </c>
      <c r="K101" s="89" t="n">
        <v>10.62</v>
      </c>
      <c r="L101" s="89" t="n">
        <v>0</v>
      </c>
      <c r="M101" s="89" t="n">
        <v>0</v>
      </c>
      <c r="N101" s="89" t="n">
        <v>37.14</v>
      </c>
      <c r="O101" s="89" t="n">
        <v>72.84</v>
      </c>
      <c r="P101" s="89" t="n">
        <v>12.61</v>
      </c>
      <c r="Q101" s="89" t="n">
        <v>0</v>
      </c>
      <c r="R101" s="89" t="n">
        <v>0</v>
      </c>
      <c r="S101" s="89" t="n">
        <v>2.09</v>
      </c>
      <c r="T101" s="89" t="n">
        <v>6.71</v>
      </c>
      <c r="U101" s="89" t="n">
        <v>759.14</v>
      </c>
      <c r="V101" s="89" t="n">
        <v>1539.21</v>
      </c>
      <c r="W101" s="89" t="n">
        <v>117.36</v>
      </c>
      <c r="X101" s="89" t="n">
        <v>122.98</v>
      </c>
      <c r="Y101" s="89" t="n">
        <v>373.64</v>
      </c>
      <c r="Z101" s="89" t="n">
        <v>7.65</v>
      </c>
      <c r="AA101" s="89" t="n">
        <v>8</v>
      </c>
      <c r="AB101" s="89" t="n">
        <v>4932.25</v>
      </c>
      <c r="AC101" s="89" t="n">
        <v>995.35</v>
      </c>
      <c r="AD101" s="89" t="n">
        <v>10.01</v>
      </c>
      <c r="AE101" s="89" t="n">
        <v>0.27</v>
      </c>
      <c r="AF101" s="89" t="n">
        <v>0.28</v>
      </c>
      <c r="AG101" s="89" t="n">
        <v>6.03</v>
      </c>
      <c r="AH101" s="89" t="n">
        <v>12.34</v>
      </c>
      <c r="AI101" s="89" t="n">
        <v>24.27</v>
      </c>
      <c r="AJ101" s="12" t="n">
        <v>0</v>
      </c>
      <c r="AK101" s="12" t="n">
        <v>1383.49</v>
      </c>
      <c r="AL101" s="12" t="n">
        <v>1106.79</v>
      </c>
      <c r="AM101" s="12" t="n">
        <v>2013.96</v>
      </c>
      <c r="AN101" s="12" t="n">
        <v>2480.31</v>
      </c>
      <c r="AO101" s="12" t="n">
        <v>553.8</v>
      </c>
      <c r="AP101" s="12" t="n">
        <v>1018.42</v>
      </c>
      <c r="AQ101" s="12" t="n">
        <v>307.04</v>
      </c>
      <c r="AR101" s="12" t="n">
        <v>1177.04</v>
      </c>
      <c r="AS101" s="12" t="n">
        <v>1401.6</v>
      </c>
      <c r="AT101" s="12" t="n">
        <v>1521.27</v>
      </c>
      <c r="AU101" s="12" t="n">
        <v>2320.91</v>
      </c>
      <c r="AV101" s="12" t="n">
        <v>814.24</v>
      </c>
      <c r="AW101" s="12" t="n">
        <v>1218.85</v>
      </c>
      <c r="AX101" s="12" t="n">
        <v>4918.64</v>
      </c>
      <c r="AY101" s="12" t="n">
        <v>218.08</v>
      </c>
      <c r="AZ101" s="12" t="n">
        <v>1217.02</v>
      </c>
      <c r="BA101" s="12" t="n">
        <v>1108.78</v>
      </c>
      <c r="BB101" s="12" t="n">
        <v>893.11</v>
      </c>
      <c r="BC101" s="12" t="n">
        <v>409.9</v>
      </c>
      <c r="BD101" s="12" t="n">
        <v>0</v>
      </c>
      <c r="BE101" s="12" t="n">
        <v>0</v>
      </c>
      <c r="BF101" s="12" t="n">
        <v>0</v>
      </c>
      <c r="BG101" s="12" t="n">
        <v>0</v>
      </c>
      <c r="BH101" s="12" t="n">
        <v>0</v>
      </c>
      <c r="BI101" s="12" t="n">
        <v>0.01</v>
      </c>
      <c r="BJ101" s="12" t="n">
        <v>0</v>
      </c>
      <c r="BK101" s="12" t="n">
        <v>1.13</v>
      </c>
      <c r="BL101" s="12" t="n">
        <v>0</v>
      </c>
      <c r="BM101" s="12" t="n">
        <v>0.65</v>
      </c>
      <c r="BN101" s="12" t="n">
        <v>0.05</v>
      </c>
      <c r="BO101" s="12" t="n">
        <v>0.1</v>
      </c>
      <c r="BP101" s="12" t="n">
        <v>0</v>
      </c>
      <c r="BQ101" s="12" t="n">
        <v>0</v>
      </c>
      <c r="BR101" s="12" t="n">
        <v>0.01</v>
      </c>
      <c r="BS101" s="12" t="n">
        <v>3.9</v>
      </c>
      <c r="BT101" s="12" t="n">
        <v>0</v>
      </c>
      <c r="BU101" s="12" t="n">
        <v>0</v>
      </c>
      <c r="BV101" s="12" t="n">
        <v>9.97</v>
      </c>
      <c r="BW101" s="12" t="n">
        <v>0.03</v>
      </c>
      <c r="BX101" s="12" t="n">
        <v>0</v>
      </c>
      <c r="BY101" s="12" t="n">
        <v>0</v>
      </c>
      <c r="BZ101" s="12" t="n">
        <v>0</v>
      </c>
      <c r="CA101" s="12" t="n">
        <v>0</v>
      </c>
      <c r="CB101" s="12" t="n">
        <v>878.07</v>
      </c>
      <c r="CC101" s="90"/>
      <c r="CD101" s="90"/>
      <c r="CE101" s="12" t="n">
        <v>830.04</v>
      </c>
      <c r="CF101" s="12"/>
      <c r="CG101" s="12" t="n">
        <v>76.05</v>
      </c>
      <c r="CH101" s="12" t="n">
        <v>50.63</v>
      </c>
      <c r="CI101" s="12" t="n">
        <v>63.34</v>
      </c>
      <c r="CJ101" s="12" t="n">
        <v>7544.06</v>
      </c>
      <c r="CK101" s="12" t="n">
        <v>3689.74</v>
      </c>
      <c r="CL101" s="12" t="n">
        <v>5616.9</v>
      </c>
      <c r="CM101" s="12" t="n">
        <v>213.24</v>
      </c>
      <c r="CN101" s="12" t="n">
        <v>144.57</v>
      </c>
      <c r="CO101" s="12" t="n">
        <v>178.91</v>
      </c>
      <c r="CP101" s="12" t="n">
        <v>10</v>
      </c>
      <c r="CQ101" s="12" t="n">
        <v>1.2</v>
      </c>
    </row>
    <row r="102" customFormat="false" ht="13.2" hidden="true" customHeight="true" outlineLevel="0" collapsed="false">
      <c r="A102" s="28"/>
      <c r="B102" s="53" t="s">
        <v>244</v>
      </c>
      <c r="C102" s="30"/>
      <c r="D102" s="45" t="n">
        <v>22.5</v>
      </c>
      <c r="E102" s="45" t="n">
        <v>0</v>
      </c>
      <c r="F102" s="45" t="n">
        <v>23</v>
      </c>
      <c r="G102" s="45" t="n">
        <v>0</v>
      </c>
      <c r="H102" s="45" t="n">
        <v>95.75</v>
      </c>
      <c r="I102" s="130" t="n">
        <v>680</v>
      </c>
      <c r="V102" s="69" t="n">
        <v>0</v>
      </c>
      <c r="W102" s="69" t="n">
        <v>0</v>
      </c>
      <c r="X102" s="69" t="n">
        <v>0</v>
      </c>
      <c r="Y102" s="69" t="n">
        <v>0</v>
      </c>
      <c r="Z102" s="69" t="n">
        <v>0</v>
      </c>
      <c r="AA102" s="69" t="n">
        <v>0</v>
      </c>
      <c r="AB102" s="69" t="n">
        <v>0</v>
      </c>
      <c r="AC102" s="69" t="n">
        <v>315</v>
      </c>
      <c r="AD102" s="69" t="n">
        <v>0</v>
      </c>
      <c r="AE102" s="69" t="n">
        <v>0.49</v>
      </c>
      <c r="AF102" s="69" t="n">
        <v>0.56</v>
      </c>
      <c r="AI102" s="69" t="n">
        <v>24.5</v>
      </c>
      <c r="CI102" s="70" t="n">
        <v>0</v>
      </c>
      <c r="CL102" s="70" t="n">
        <v>0</v>
      </c>
      <c r="CO102" s="70" t="n">
        <v>0</v>
      </c>
    </row>
    <row r="103" customFormat="false" ht="13.8" hidden="true" customHeight="true" outlineLevel="0" collapsed="false">
      <c r="A103" s="28"/>
      <c r="B103" s="53" t="s">
        <v>113</v>
      </c>
      <c r="C103" s="30"/>
      <c r="D103" s="45" t="n">
        <f aca="false">D101-D102</f>
        <v>0.449999999999996</v>
      </c>
      <c r="E103" s="45" t="n">
        <f aca="false">E101-E102</f>
        <v>15.76</v>
      </c>
      <c r="F103" s="45" t="n">
        <f aca="false">F101-F102</f>
        <v>-3.46</v>
      </c>
      <c r="G103" s="45" t="n">
        <f aca="false">G101-G102</f>
        <v>15.53</v>
      </c>
      <c r="H103" s="45" t="n">
        <f aca="false">H101-H102</f>
        <v>-7.27</v>
      </c>
      <c r="I103" s="130" t="n">
        <f aca="false">I101-I102</f>
        <v>-91.827768</v>
      </c>
      <c r="V103" s="69" t="n">
        <f aca="false">V101-V102</f>
        <v>1539.21</v>
      </c>
      <c r="W103" s="69" t="n">
        <f aca="false">W101-W102</f>
        <v>117.36</v>
      </c>
      <c r="X103" s="69" t="n">
        <f aca="false">X101-X102</f>
        <v>122.98</v>
      </c>
      <c r="Y103" s="69" t="n">
        <f aca="false">Y101-Y102</f>
        <v>373.64</v>
      </c>
      <c r="Z103" s="69" t="n">
        <f aca="false">Z101-Z102</f>
        <v>7.65</v>
      </c>
      <c r="AA103" s="69" t="n">
        <f aca="false">AA101-AA102</f>
        <v>8</v>
      </c>
      <c r="AB103" s="69" t="n">
        <f aca="false">AB101-AB102</f>
        <v>4932.25</v>
      </c>
      <c r="AC103" s="69" t="n">
        <f aca="false">AC101-AC102</f>
        <v>680.35</v>
      </c>
      <c r="AD103" s="69" t="n">
        <f aca="false">AD101-AD102</f>
        <v>10.01</v>
      </c>
      <c r="AE103" s="69" t="n">
        <f aca="false">AE101-AE102</f>
        <v>-0.22</v>
      </c>
      <c r="AF103" s="69" t="n">
        <f aca="false">AF101-AF102</f>
        <v>-0.28</v>
      </c>
      <c r="AI103" s="69" t="n">
        <f aca="false">AI101-AI102</f>
        <v>-0.23</v>
      </c>
      <c r="CI103" s="70" t="n">
        <f aca="false">CI101-CI102</f>
        <v>63.34</v>
      </c>
      <c r="CL103" s="70" t="n">
        <f aca="false">CL101-CL102</f>
        <v>5616.9</v>
      </c>
      <c r="CO103" s="70" t="n">
        <f aca="false">CO101-CO102</f>
        <v>178.91</v>
      </c>
    </row>
    <row r="104" customFormat="false" ht="16.2" hidden="true" customHeight="true" outlineLevel="0" collapsed="false">
      <c r="A104" s="28"/>
      <c r="B104" s="53" t="s">
        <v>114</v>
      </c>
      <c r="C104" s="30"/>
      <c r="D104" s="45" t="n">
        <v>13</v>
      </c>
      <c r="E104" s="45"/>
      <c r="F104" s="45" t="n">
        <v>33</v>
      </c>
      <c r="G104" s="45"/>
      <c r="H104" s="45" t="n">
        <v>54</v>
      </c>
      <c r="I104" s="130"/>
    </row>
    <row r="105" customFormat="false" ht="14.4" hidden="false" customHeight="true" outlineLevel="0" collapsed="false">
      <c r="A105" s="28"/>
      <c r="B105" s="53"/>
      <c r="C105" s="30"/>
      <c r="D105" s="45"/>
      <c r="E105" s="45"/>
      <c r="F105" s="45"/>
      <c r="G105" s="45"/>
      <c r="H105" s="45"/>
      <c r="I105" s="130"/>
    </row>
    <row r="106" customFormat="false" ht="15.6" hidden="false" customHeight="true" outlineLevel="0" collapsed="false">
      <c r="A106" s="28"/>
      <c r="B106" s="29" t="s">
        <v>157</v>
      </c>
      <c r="C106" s="119" t="s">
        <v>116</v>
      </c>
      <c r="D106" s="120" t="s">
        <v>117</v>
      </c>
      <c r="E106" s="120"/>
      <c r="F106" s="120" t="s">
        <v>118</v>
      </c>
      <c r="G106" s="120"/>
      <c r="H106" s="121" t="s">
        <v>119</v>
      </c>
      <c r="I106" s="121" t="s">
        <v>120</v>
      </c>
    </row>
    <row r="107" s="125" customFormat="true" ht="15.6" hidden="false" customHeight="false" outlineLevel="0" collapsed="false">
      <c r="A107" s="33"/>
      <c r="B107" s="34" t="s">
        <v>100</v>
      </c>
      <c r="C107" s="56"/>
      <c r="D107" s="57"/>
      <c r="E107" s="57"/>
      <c r="F107" s="57"/>
      <c r="G107" s="57"/>
      <c r="H107" s="58"/>
      <c r="I107" s="58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4"/>
      <c r="CD107" s="124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3"/>
      <c r="CO107" s="123"/>
      <c r="CP107" s="123"/>
      <c r="CQ107" s="123"/>
    </row>
    <row r="108" customFormat="false" ht="15.6" hidden="false" customHeight="false" outlineLevel="0" collapsed="false">
      <c r="A108" s="33" t="s">
        <v>227</v>
      </c>
      <c r="B108" s="38" t="s">
        <v>228</v>
      </c>
      <c r="C108" s="35" t="str">
        <f aca="false">"100"</f>
        <v>100</v>
      </c>
      <c r="D108" s="131" t="n">
        <v>11.64</v>
      </c>
      <c r="E108" s="131" t="n">
        <v>11.32</v>
      </c>
      <c r="F108" s="131" t="n">
        <v>14.42</v>
      </c>
      <c r="G108" s="131" t="n">
        <v>0.03</v>
      </c>
      <c r="H108" s="131" t="n">
        <v>7.44</v>
      </c>
      <c r="I108" s="131" t="n">
        <v>172.8</v>
      </c>
      <c r="J108" s="85" t="n">
        <v>4.46</v>
      </c>
      <c r="K108" s="86" t="n">
        <v>0.07</v>
      </c>
      <c r="L108" s="86" t="n">
        <v>0</v>
      </c>
      <c r="M108" s="86" t="n">
        <v>0</v>
      </c>
      <c r="N108" s="86" t="n">
        <v>0.23</v>
      </c>
      <c r="O108" s="86" t="n">
        <v>2.04</v>
      </c>
      <c r="P108" s="86" t="n">
        <v>0.17</v>
      </c>
      <c r="Q108" s="86" t="n">
        <v>0</v>
      </c>
      <c r="R108" s="86" t="n">
        <v>0</v>
      </c>
      <c r="S108" s="86" t="n">
        <v>0</v>
      </c>
      <c r="T108" s="86" t="n">
        <v>1.13</v>
      </c>
      <c r="U108" s="86" t="n">
        <v>145.48</v>
      </c>
      <c r="V108" s="86" t="n">
        <v>78.08</v>
      </c>
      <c r="W108" s="86" t="n">
        <v>11.81</v>
      </c>
      <c r="X108" s="86" t="n">
        <v>9.97</v>
      </c>
      <c r="Y108" s="86" t="n">
        <v>83.21</v>
      </c>
      <c r="Z108" s="86" t="n">
        <v>0.94</v>
      </c>
      <c r="AA108" s="86" t="n">
        <v>30.15</v>
      </c>
      <c r="AB108" s="86" t="n">
        <v>15.9</v>
      </c>
      <c r="AC108" s="86" t="n">
        <v>63.18</v>
      </c>
      <c r="AD108" s="86" t="n">
        <v>0.42</v>
      </c>
      <c r="AE108" s="86" t="n">
        <v>0.03</v>
      </c>
      <c r="AF108" s="86" t="n">
        <v>0.07</v>
      </c>
      <c r="AG108" s="86" t="n">
        <v>4.28</v>
      </c>
      <c r="AH108" s="86" t="n">
        <v>8.73</v>
      </c>
      <c r="AI108" s="86" t="n">
        <v>0.43</v>
      </c>
      <c r="AJ108" s="87" t="n">
        <v>0</v>
      </c>
      <c r="AK108" s="87" t="n">
        <v>558.47</v>
      </c>
      <c r="AL108" s="87" t="n">
        <v>443.07</v>
      </c>
      <c r="AM108" s="87" t="n">
        <v>900.67</v>
      </c>
      <c r="AN108" s="87" t="n">
        <v>989.77</v>
      </c>
      <c r="AO108" s="87" t="n">
        <v>297.08</v>
      </c>
      <c r="AP108" s="87" t="n">
        <v>540.62</v>
      </c>
      <c r="AQ108" s="87" t="n">
        <v>185.81</v>
      </c>
      <c r="AR108" s="87" t="n">
        <v>476.66</v>
      </c>
      <c r="AS108" s="87" t="n">
        <v>726.52</v>
      </c>
      <c r="AT108" s="87" t="n">
        <v>772.23</v>
      </c>
      <c r="AU108" s="87" t="n">
        <v>1023.57</v>
      </c>
      <c r="AV108" s="87" t="n">
        <v>308.15</v>
      </c>
      <c r="AW108" s="87" t="n">
        <v>863.35</v>
      </c>
      <c r="AX108" s="87" t="n">
        <v>1689.8</v>
      </c>
      <c r="AY108" s="87" t="n">
        <v>93.77</v>
      </c>
      <c r="AZ108" s="87" t="n">
        <v>572.1</v>
      </c>
      <c r="BA108" s="87" t="n">
        <v>548.4</v>
      </c>
      <c r="BB108" s="87" t="n">
        <v>405.95</v>
      </c>
      <c r="BC108" s="87" t="n">
        <v>144.77</v>
      </c>
      <c r="BD108" s="87" t="n">
        <v>0.06</v>
      </c>
      <c r="BE108" s="87" t="n">
        <v>0.03</v>
      </c>
      <c r="BF108" s="87" t="n">
        <v>0.01</v>
      </c>
      <c r="BG108" s="87" t="n">
        <v>0.03</v>
      </c>
      <c r="BH108" s="87" t="n">
        <v>0.04</v>
      </c>
      <c r="BI108" s="87" t="n">
        <v>0.18</v>
      </c>
      <c r="BJ108" s="87" t="n">
        <v>0</v>
      </c>
      <c r="BK108" s="87" t="n">
        <v>0.5</v>
      </c>
      <c r="BL108" s="87" t="n">
        <v>0</v>
      </c>
      <c r="BM108" s="87" t="n">
        <v>0.15</v>
      </c>
      <c r="BN108" s="87" t="n">
        <v>0</v>
      </c>
      <c r="BO108" s="87" t="n">
        <v>0</v>
      </c>
      <c r="BP108" s="87" t="n">
        <v>0</v>
      </c>
      <c r="BQ108" s="87" t="n">
        <v>0.03</v>
      </c>
      <c r="BR108" s="87" t="n">
        <v>0.05</v>
      </c>
      <c r="BS108" s="87" t="n">
        <v>0.41</v>
      </c>
      <c r="BT108" s="87" t="n">
        <v>0</v>
      </c>
      <c r="BU108" s="87" t="n">
        <v>0</v>
      </c>
      <c r="BV108" s="87" t="n">
        <v>0.03</v>
      </c>
      <c r="BW108" s="87" t="n">
        <v>0</v>
      </c>
      <c r="BX108" s="87" t="n">
        <v>0</v>
      </c>
      <c r="BY108" s="87" t="n">
        <v>0</v>
      </c>
      <c r="BZ108" s="87" t="n">
        <v>0</v>
      </c>
      <c r="CA108" s="87" t="n">
        <v>0</v>
      </c>
      <c r="CB108" s="87" t="n">
        <v>101.09</v>
      </c>
      <c r="CC108" s="88"/>
      <c r="CD108" s="88"/>
      <c r="CE108" s="87" t="n">
        <v>32.8</v>
      </c>
      <c r="CF108" s="87"/>
      <c r="CG108" s="87" t="n">
        <v>26.29</v>
      </c>
      <c r="CH108" s="87" t="n">
        <v>13.1</v>
      </c>
      <c r="CI108" s="87" t="n">
        <v>19.7</v>
      </c>
      <c r="CJ108" s="87" t="n">
        <v>2430.27</v>
      </c>
      <c r="CK108" s="87" t="n">
        <v>1502.53</v>
      </c>
      <c r="CL108" s="87" t="n">
        <v>1966.4</v>
      </c>
      <c r="CM108" s="87" t="n">
        <v>27.59</v>
      </c>
      <c r="CN108" s="87" t="n">
        <v>18.21</v>
      </c>
      <c r="CO108" s="87" t="n">
        <v>22.93</v>
      </c>
      <c r="CP108" s="87" t="n">
        <v>0</v>
      </c>
      <c r="CQ108" s="87" t="n">
        <v>0.5</v>
      </c>
    </row>
    <row r="109" customFormat="false" ht="15.6" hidden="false" customHeight="false" outlineLevel="0" collapsed="false">
      <c r="A109" s="33" t="s">
        <v>193</v>
      </c>
      <c r="B109" s="38" t="s">
        <v>194</v>
      </c>
      <c r="C109" s="35" t="str">
        <f aca="false">"180"</f>
        <v>180</v>
      </c>
      <c r="D109" s="131" t="n">
        <v>6.01</v>
      </c>
      <c r="E109" s="131" t="n">
        <v>2.4</v>
      </c>
      <c r="F109" s="131" t="n">
        <v>5.61</v>
      </c>
      <c r="G109" s="131" t="n">
        <v>0.72</v>
      </c>
      <c r="H109" s="131" t="n">
        <v>35.11</v>
      </c>
      <c r="I109" s="132" t="n">
        <v>223.05496455</v>
      </c>
      <c r="J109" s="85" t="n">
        <v>2.24</v>
      </c>
      <c r="K109" s="86" t="n">
        <v>0.1</v>
      </c>
      <c r="L109" s="86" t="n">
        <v>0</v>
      </c>
      <c r="M109" s="86" t="n">
        <v>0</v>
      </c>
      <c r="N109" s="86" t="n">
        <v>1.17</v>
      </c>
      <c r="O109" s="86" t="n">
        <v>37.7</v>
      </c>
      <c r="P109" s="86" t="n">
        <v>2.06</v>
      </c>
      <c r="Q109" s="86" t="n">
        <v>0</v>
      </c>
      <c r="R109" s="86" t="n">
        <v>0</v>
      </c>
      <c r="S109" s="86" t="n">
        <v>0</v>
      </c>
      <c r="T109" s="86" t="n">
        <v>0.82</v>
      </c>
      <c r="U109" s="86" t="n">
        <v>176.71</v>
      </c>
      <c r="V109" s="86" t="n">
        <v>67.47</v>
      </c>
      <c r="W109" s="86" t="n">
        <v>12.64</v>
      </c>
      <c r="X109" s="86" t="n">
        <v>8.61</v>
      </c>
      <c r="Y109" s="86" t="n">
        <v>47.79</v>
      </c>
      <c r="Z109" s="86" t="n">
        <v>0.87</v>
      </c>
      <c r="AA109" s="86" t="n">
        <v>10.8</v>
      </c>
      <c r="AB109" s="86" t="n">
        <v>10.8</v>
      </c>
      <c r="AC109" s="86" t="n">
        <v>20.25</v>
      </c>
      <c r="AD109" s="86" t="n">
        <v>0.96</v>
      </c>
      <c r="AE109" s="86" t="n">
        <v>0.08</v>
      </c>
      <c r="AF109" s="86" t="n">
        <v>0.02</v>
      </c>
      <c r="AG109" s="86" t="n">
        <v>0.59</v>
      </c>
      <c r="AH109" s="86" t="n">
        <v>1.78</v>
      </c>
      <c r="AI109" s="86" t="n">
        <v>0</v>
      </c>
      <c r="AJ109" s="87" t="n">
        <v>0</v>
      </c>
      <c r="AK109" s="87" t="n">
        <v>275.61</v>
      </c>
      <c r="AL109" s="87" t="n">
        <v>251.98</v>
      </c>
      <c r="AM109" s="87" t="n">
        <v>472.07</v>
      </c>
      <c r="AN109" s="87" t="n">
        <v>147.45</v>
      </c>
      <c r="AO109" s="87" t="n">
        <v>89.89</v>
      </c>
      <c r="AP109" s="87" t="n">
        <v>182.63</v>
      </c>
      <c r="AQ109" s="87" t="n">
        <v>59.92</v>
      </c>
      <c r="AR109" s="87" t="n">
        <v>292.87</v>
      </c>
      <c r="AS109" s="87" t="n">
        <v>193.67</v>
      </c>
      <c r="AT109" s="87" t="n">
        <v>233.51</v>
      </c>
      <c r="AU109" s="87" t="n">
        <v>200.31</v>
      </c>
      <c r="AV109" s="87" t="n">
        <v>117.69</v>
      </c>
      <c r="AW109" s="87" t="n">
        <v>204.66</v>
      </c>
      <c r="AX109" s="87" t="n">
        <v>1797.43</v>
      </c>
      <c r="AY109" s="87" t="n">
        <v>0</v>
      </c>
      <c r="AZ109" s="87" t="n">
        <v>566.38</v>
      </c>
      <c r="BA109" s="87" t="n">
        <v>293.38</v>
      </c>
      <c r="BB109" s="87" t="n">
        <v>147.32</v>
      </c>
      <c r="BC109" s="87" t="n">
        <v>116.63</v>
      </c>
      <c r="BD109" s="87" t="n">
        <v>0.11</v>
      </c>
      <c r="BE109" s="87" t="n">
        <v>0.05</v>
      </c>
      <c r="BF109" s="87" t="n">
        <v>0.03</v>
      </c>
      <c r="BG109" s="87" t="n">
        <v>0.06</v>
      </c>
      <c r="BH109" s="87" t="n">
        <v>0.07</v>
      </c>
      <c r="BI109" s="87" t="n">
        <v>0.31</v>
      </c>
      <c r="BJ109" s="87" t="n">
        <v>0</v>
      </c>
      <c r="BK109" s="87" t="n">
        <v>0.97</v>
      </c>
      <c r="BL109" s="87" t="n">
        <v>0</v>
      </c>
      <c r="BM109" s="87" t="n">
        <v>0.28</v>
      </c>
      <c r="BN109" s="87" t="n">
        <v>0</v>
      </c>
      <c r="BO109" s="87" t="n">
        <v>0</v>
      </c>
      <c r="BP109" s="87" t="n">
        <v>0</v>
      </c>
      <c r="BQ109" s="87" t="n">
        <v>0.06</v>
      </c>
      <c r="BR109" s="87" t="n">
        <v>0.1</v>
      </c>
      <c r="BS109" s="87" t="n">
        <v>0.72</v>
      </c>
      <c r="BT109" s="87" t="n">
        <v>0</v>
      </c>
      <c r="BU109" s="87" t="n">
        <v>0</v>
      </c>
      <c r="BV109" s="87" t="n">
        <v>0.29</v>
      </c>
      <c r="BW109" s="87" t="n">
        <v>0.01</v>
      </c>
      <c r="BX109" s="87" t="n">
        <v>0</v>
      </c>
      <c r="BY109" s="87" t="n">
        <v>0</v>
      </c>
      <c r="BZ109" s="87" t="n">
        <v>0</v>
      </c>
      <c r="CA109" s="87" t="n">
        <v>0</v>
      </c>
      <c r="CB109" s="87" t="n">
        <v>9.08</v>
      </c>
      <c r="CC109" s="88"/>
      <c r="CD109" s="88"/>
      <c r="CE109" s="87" t="n">
        <v>12.6</v>
      </c>
      <c r="CF109" s="87"/>
      <c r="CG109" s="87" t="n">
        <v>15.92</v>
      </c>
      <c r="CH109" s="87" t="n">
        <v>8.3</v>
      </c>
      <c r="CI109" s="87" t="n">
        <v>12.11</v>
      </c>
      <c r="CJ109" s="87" t="n">
        <v>369.83</v>
      </c>
      <c r="CK109" s="87" t="n">
        <v>365.4</v>
      </c>
      <c r="CL109" s="87" t="n">
        <v>367.62</v>
      </c>
      <c r="CM109" s="87" t="n">
        <v>9.36</v>
      </c>
      <c r="CN109" s="87" t="n">
        <v>4.76</v>
      </c>
      <c r="CO109" s="87" t="n">
        <v>7.06</v>
      </c>
      <c r="CP109" s="87" t="n">
        <v>0</v>
      </c>
      <c r="CQ109" s="87" t="n">
        <v>0.45</v>
      </c>
    </row>
    <row r="110" customFormat="false" ht="15.6" hidden="false" customHeight="false" outlineLevel="0" collapsed="false">
      <c r="A110" s="33" t="s">
        <v>147</v>
      </c>
      <c r="B110" s="38" t="s">
        <v>148</v>
      </c>
      <c r="C110" s="35" t="str">
        <f aca="false">"200"</f>
        <v>200</v>
      </c>
      <c r="D110" s="131" t="n">
        <v>0.12</v>
      </c>
      <c r="E110" s="131" t="n">
        <v>0</v>
      </c>
      <c r="F110" s="131" t="n">
        <v>0.02</v>
      </c>
      <c r="G110" s="131" t="n">
        <v>0.02</v>
      </c>
      <c r="H110" s="131" t="n">
        <v>9.83</v>
      </c>
      <c r="I110" s="132" t="n">
        <v>38.659836097561</v>
      </c>
      <c r="J110" s="85" t="n">
        <v>0</v>
      </c>
      <c r="K110" s="86" t="n">
        <v>0</v>
      </c>
      <c r="L110" s="86" t="n">
        <v>0</v>
      </c>
      <c r="M110" s="86" t="n">
        <v>0</v>
      </c>
      <c r="N110" s="86" t="n">
        <v>11.84</v>
      </c>
      <c r="O110" s="86" t="n">
        <v>0.02</v>
      </c>
      <c r="P110" s="86" t="n">
        <v>0.34</v>
      </c>
      <c r="Q110" s="86" t="n">
        <v>0</v>
      </c>
      <c r="R110" s="86" t="n">
        <v>0</v>
      </c>
      <c r="S110" s="86" t="n">
        <v>0.32</v>
      </c>
      <c r="T110" s="86" t="n">
        <v>0.13</v>
      </c>
      <c r="U110" s="86" t="n">
        <v>4.06</v>
      </c>
      <c r="V110" s="86" t="n">
        <v>50.99</v>
      </c>
      <c r="W110" s="86" t="n">
        <v>7.47</v>
      </c>
      <c r="X110" s="86" t="n">
        <v>4.94</v>
      </c>
      <c r="Y110" s="86" t="n">
        <v>5.58</v>
      </c>
      <c r="Z110" s="86" t="n">
        <v>0.13</v>
      </c>
      <c r="AA110" s="86" t="n">
        <v>0</v>
      </c>
      <c r="AB110" s="86" t="n">
        <v>18</v>
      </c>
      <c r="AC110" s="86" t="n">
        <v>3.4</v>
      </c>
      <c r="AD110" s="86" t="n">
        <v>0.06</v>
      </c>
      <c r="AE110" s="86" t="n">
        <v>0.01</v>
      </c>
      <c r="AF110" s="86" t="n">
        <v>0.01</v>
      </c>
      <c r="AG110" s="86" t="n">
        <v>0.07</v>
      </c>
      <c r="AH110" s="86" t="n">
        <v>0.1</v>
      </c>
      <c r="AI110" s="86" t="n">
        <v>1.2</v>
      </c>
      <c r="AJ110" s="87" t="n">
        <v>0</v>
      </c>
      <c r="AK110" s="87" t="n">
        <v>0</v>
      </c>
      <c r="AL110" s="87" t="n">
        <v>0</v>
      </c>
      <c r="AM110" s="87" t="n">
        <v>0</v>
      </c>
      <c r="AN110" s="87" t="n">
        <v>0</v>
      </c>
      <c r="AO110" s="87" t="n">
        <v>0</v>
      </c>
      <c r="AP110" s="87" t="n">
        <v>0</v>
      </c>
      <c r="AQ110" s="87" t="n">
        <v>0</v>
      </c>
      <c r="AR110" s="87" t="n">
        <v>0</v>
      </c>
      <c r="AS110" s="87" t="n">
        <v>0</v>
      </c>
      <c r="AT110" s="87" t="n">
        <v>0</v>
      </c>
      <c r="AU110" s="87" t="n">
        <v>0</v>
      </c>
      <c r="AV110" s="87" t="n">
        <v>0</v>
      </c>
      <c r="AW110" s="87" t="n">
        <v>0</v>
      </c>
      <c r="AX110" s="87" t="n">
        <v>0</v>
      </c>
      <c r="AY110" s="87" t="n">
        <v>0</v>
      </c>
      <c r="AZ110" s="87" t="n">
        <v>0</v>
      </c>
      <c r="BA110" s="87" t="n">
        <v>0</v>
      </c>
      <c r="BB110" s="87" t="n">
        <v>0</v>
      </c>
      <c r="BC110" s="87" t="n">
        <v>0</v>
      </c>
      <c r="BD110" s="87" t="n">
        <v>0</v>
      </c>
      <c r="BE110" s="87" t="n">
        <v>0</v>
      </c>
      <c r="BF110" s="87" t="n">
        <v>0</v>
      </c>
      <c r="BG110" s="87" t="n">
        <v>0</v>
      </c>
      <c r="BH110" s="87" t="n">
        <v>0</v>
      </c>
      <c r="BI110" s="87" t="n">
        <v>0</v>
      </c>
      <c r="BJ110" s="87" t="n">
        <v>0</v>
      </c>
      <c r="BK110" s="87" t="n">
        <v>0</v>
      </c>
      <c r="BL110" s="87" t="n">
        <v>0</v>
      </c>
      <c r="BM110" s="87" t="n">
        <v>0</v>
      </c>
      <c r="BN110" s="87" t="n">
        <v>0</v>
      </c>
      <c r="BO110" s="87" t="n">
        <v>0</v>
      </c>
      <c r="BP110" s="87" t="n">
        <v>0</v>
      </c>
      <c r="BQ110" s="87" t="n">
        <v>0</v>
      </c>
      <c r="BR110" s="87" t="n">
        <v>0</v>
      </c>
      <c r="BS110" s="87" t="n">
        <v>0</v>
      </c>
      <c r="BT110" s="87" t="n">
        <v>0</v>
      </c>
      <c r="BU110" s="87" t="n">
        <v>0</v>
      </c>
      <c r="BV110" s="87" t="n">
        <v>0</v>
      </c>
      <c r="BW110" s="87" t="n">
        <v>0</v>
      </c>
      <c r="BX110" s="87" t="n">
        <v>0</v>
      </c>
      <c r="BY110" s="87" t="n">
        <v>0</v>
      </c>
      <c r="BZ110" s="87" t="n">
        <v>0</v>
      </c>
      <c r="CA110" s="87" t="n">
        <v>0</v>
      </c>
      <c r="CB110" s="87" t="n">
        <v>226.89</v>
      </c>
      <c r="CC110" s="88"/>
      <c r="CD110" s="88"/>
      <c r="CE110" s="87" t="n">
        <v>3</v>
      </c>
      <c r="CF110" s="87"/>
      <c r="CG110" s="87" t="n">
        <v>4.79</v>
      </c>
      <c r="CH110" s="87" t="n">
        <v>4.79</v>
      </c>
      <c r="CI110" s="87" t="n">
        <v>4.79</v>
      </c>
      <c r="CJ110" s="87" t="n">
        <v>545</v>
      </c>
      <c r="CK110" s="87" t="n">
        <v>208.6</v>
      </c>
      <c r="CL110" s="87" t="n">
        <v>376.8</v>
      </c>
      <c r="CM110" s="87" t="n">
        <v>50.96</v>
      </c>
      <c r="CN110" s="87" t="n">
        <v>30.26</v>
      </c>
      <c r="CO110" s="87" t="n">
        <v>40.61</v>
      </c>
      <c r="CP110" s="87" t="n">
        <v>10</v>
      </c>
      <c r="CQ110" s="87" t="n">
        <v>0</v>
      </c>
    </row>
    <row r="111" customFormat="false" ht="15.6" hidden="false" customHeight="false" outlineLevel="0" collapsed="false">
      <c r="A111" s="33" t="str">
        <f aca="false">""</f>
        <v/>
      </c>
      <c r="B111" s="38" t="s">
        <v>130</v>
      </c>
      <c r="C111" s="35" t="n">
        <v>25</v>
      </c>
      <c r="D111" s="131" t="n">
        <v>2.25</v>
      </c>
      <c r="E111" s="131" t="n">
        <v>0</v>
      </c>
      <c r="F111" s="131" t="n">
        <v>0.75</v>
      </c>
      <c r="G111" s="131" t="n">
        <v>0</v>
      </c>
      <c r="H111" s="131" t="n">
        <v>13.45</v>
      </c>
      <c r="I111" s="132" t="n">
        <v>66.9</v>
      </c>
      <c r="J111" s="85" t="n">
        <v>0</v>
      </c>
      <c r="K111" s="86" t="n">
        <v>0</v>
      </c>
      <c r="L111" s="86" t="n">
        <v>0</v>
      </c>
      <c r="M111" s="86" t="n">
        <v>0</v>
      </c>
      <c r="N111" s="86" t="n">
        <v>1.08</v>
      </c>
      <c r="O111" s="86" t="n">
        <v>12.81</v>
      </c>
      <c r="P111" s="86" t="n">
        <v>2.25</v>
      </c>
      <c r="Q111" s="86" t="n">
        <v>0</v>
      </c>
      <c r="R111" s="86" t="n">
        <v>0</v>
      </c>
      <c r="S111" s="86" t="n">
        <v>0.09</v>
      </c>
      <c r="T111" s="86" t="n">
        <v>0.54</v>
      </c>
      <c r="U111" s="86" t="n">
        <v>102.9</v>
      </c>
      <c r="V111" s="86" t="n">
        <v>67.5</v>
      </c>
      <c r="W111" s="86" t="n">
        <v>10.2</v>
      </c>
      <c r="X111" s="86" t="n">
        <v>18.9</v>
      </c>
      <c r="Y111" s="86" t="n">
        <v>51.6</v>
      </c>
      <c r="Z111" s="86" t="n">
        <v>0.84</v>
      </c>
      <c r="AA111" s="86" t="n">
        <v>2.7</v>
      </c>
      <c r="AB111" s="86" t="n">
        <v>0</v>
      </c>
      <c r="AC111" s="86" t="n">
        <v>2.7</v>
      </c>
      <c r="AD111" s="86" t="n">
        <v>0.51</v>
      </c>
      <c r="AE111" s="86" t="n">
        <v>0.05</v>
      </c>
      <c r="AF111" s="86" t="n">
        <v>0.02</v>
      </c>
      <c r="AG111" s="86" t="n">
        <v>1.41</v>
      </c>
      <c r="AH111" s="86" t="n">
        <v>1.41</v>
      </c>
      <c r="AI111" s="86" t="n">
        <v>0</v>
      </c>
      <c r="AJ111" s="87" t="n">
        <v>0</v>
      </c>
      <c r="AK111" s="87" t="n">
        <v>0</v>
      </c>
      <c r="AL111" s="87" t="n">
        <v>0</v>
      </c>
      <c r="AM111" s="87" t="n">
        <v>0</v>
      </c>
      <c r="AN111" s="87" t="n">
        <v>0</v>
      </c>
      <c r="AO111" s="87" t="n">
        <v>0</v>
      </c>
      <c r="AP111" s="87" t="n">
        <v>0</v>
      </c>
      <c r="AQ111" s="87" t="n">
        <v>0</v>
      </c>
      <c r="AR111" s="87" t="n">
        <v>0</v>
      </c>
      <c r="AS111" s="87" t="n">
        <v>0</v>
      </c>
      <c r="AT111" s="87" t="n">
        <v>0</v>
      </c>
      <c r="AU111" s="87" t="n">
        <v>0</v>
      </c>
      <c r="AV111" s="87" t="n">
        <v>0</v>
      </c>
      <c r="AW111" s="87" t="n">
        <v>0</v>
      </c>
      <c r="AX111" s="87" t="n">
        <v>0</v>
      </c>
      <c r="AY111" s="87" t="n">
        <v>0</v>
      </c>
      <c r="AZ111" s="87" t="n">
        <v>0</v>
      </c>
      <c r="BA111" s="87" t="n">
        <v>0</v>
      </c>
      <c r="BB111" s="87" t="n">
        <v>0</v>
      </c>
      <c r="BC111" s="87" t="n">
        <v>0</v>
      </c>
      <c r="BD111" s="87" t="n">
        <v>0</v>
      </c>
      <c r="BE111" s="87" t="n">
        <v>0</v>
      </c>
      <c r="BF111" s="87" t="n">
        <v>0</v>
      </c>
      <c r="BG111" s="87" t="n">
        <v>0</v>
      </c>
      <c r="BH111" s="87" t="n">
        <v>0</v>
      </c>
      <c r="BI111" s="87" t="n">
        <v>0</v>
      </c>
      <c r="BJ111" s="87" t="n">
        <v>0</v>
      </c>
      <c r="BK111" s="87" t="n">
        <v>0</v>
      </c>
      <c r="BL111" s="87" t="n">
        <v>0</v>
      </c>
      <c r="BM111" s="87" t="n">
        <v>0</v>
      </c>
      <c r="BN111" s="87" t="n">
        <v>0</v>
      </c>
      <c r="BO111" s="87" t="n">
        <v>0</v>
      </c>
      <c r="BP111" s="87" t="n">
        <v>0</v>
      </c>
      <c r="BQ111" s="87" t="n">
        <v>0</v>
      </c>
      <c r="BR111" s="87" t="n">
        <v>0</v>
      </c>
      <c r="BS111" s="87" t="n">
        <v>0</v>
      </c>
      <c r="BT111" s="87" t="n">
        <v>0</v>
      </c>
      <c r="BU111" s="87" t="n">
        <v>0</v>
      </c>
      <c r="BV111" s="87" t="n">
        <v>0</v>
      </c>
      <c r="BW111" s="87" t="n">
        <v>0</v>
      </c>
      <c r="BX111" s="87" t="n">
        <v>0</v>
      </c>
      <c r="BY111" s="87" t="n">
        <v>0</v>
      </c>
      <c r="BZ111" s="87" t="n">
        <v>0</v>
      </c>
      <c r="CA111" s="87" t="n">
        <v>0</v>
      </c>
      <c r="CB111" s="87" t="n">
        <v>9.99</v>
      </c>
      <c r="CC111" s="88"/>
      <c r="CD111" s="88"/>
      <c r="CE111" s="87" t="n">
        <v>2.7</v>
      </c>
      <c r="CF111" s="87"/>
      <c r="CG111" s="87" t="n">
        <v>0</v>
      </c>
      <c r="CH111" s="87" t="n">
        <v>0</v>
      </c>
      <c r="CI111" s="87" t="n">
        <v>0</v>
      </c>
      <c r="CJ111" s="87" t="n">
        <v>0</v>
      </c>
      <c r="CK111" s="87" t="n">
        <v>0</v>
      </c>
      <c r="CL111" s="87" t="n">
        <v>0</v>
      </c>
      <c r="CM111" s="87" t="n">
        <v>0</v>
      </c>
      <c r="CN111" s="87" t="n">
        <v>0</v>
      </c>
      <c r="CO111" s="87" t="n">
        <v>0</v>
      </c>
      <c r="CP111" s="87" t="n">
        <v>0</v>
      </c>
      <c r="CQ111" s="87" t="n">
        <v>0</v>
      </c>
    </row>
    <row r="112" customFormat="false" ht="15.6" hidden="false" customHeight="false" outlineLevel="0" collapsed="false">
      <c r="A112" s="33"/>
      <c r="B112" s="38" t="s">
        <v>109</v>
      </c>
      <c r="C112" s="35" t="str">
        <f aca="false">"25"</f>
        <v>25</v>
      </c>
      <c r="D112" s="131" t="n">
        <v>1.65</v>
      </c>
      <c r="E112" s="131" t="n">
        <v>0</v>
      </c>
      <c r="F112" s="131" t="n">
        <v>0.3</v>
      </c>
      <c r="G112" s="131" t="n">
        <v>0.3</v>
      </c>
      <c r="H112" s="131" t="n">
        <v>10.43</v>
      </c>
      <c r="I112" s="132" t="n">
        <v>48.345</v>
      </c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8"/>
      <c r="CD112" s="128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</row>
    <row r="113" customFormat="false" ht="15.6" hidden="false" customHeight="false" outlineLevel="0" collapsed="false">
      <c r="A113" s="33" t="str">
        <f aca="false">"-"</f>
        <v>-</v>
      </c>
      <c r="B113" s="38" t="s">
        <v>181</v>
      </c>
      <c r="C113" s="35" t="str">
        <f aca="false">"100"</f>
        <v>100</v>
      </c>
      <c r="D113" s="131" t="n">
        <v>0.4</v>
      </c>
      <c r="E113" s="131" t="n">
        <v>0</v>
      </c>
      <c r="F113" s="131" t="n">
        <v>0.4</v>
      </c>
      <c r="G113" s="131" t="n">
        <v>0.4</v>
      </c>
      <c r="H113" s="131" t="n">
        <v>11.6</v>
      </c>
      <c r="I113" s="131" t="n">
        <v>48.68</v>
      </c>
      <c r="J113" s="81" t="n">
        <v>0.1</v>
      </c>
      <c r="K113" s="82" t="n">
        <v>0</v>
      </c>
      <c r="L113" s="82" t="n">
        <v>0</v>
      </c>
      <c r="M113" s="82" t="n">
        <v>0</v>
      </c>
      <c r="N113" s="82" t="n">
        <v>9</v>
      </c>
      <c r="O113" s="82" t="n">
        <v>0.8</v>
      </c>
      <c r="P113" s="82" t="n">
        <v>1.8</v>
      </c>
      <c r="Q113" s="82" t="n">
        <v>0</v>
      </c>
      <c r="R113" s="82" t="n">
        <v>0</v>
      </c>
      <c r="S113" s="82" t="n">
        <v>0.8</v>
      </c>
      <c r="T113" s="82" t="n">
        <v>0.5</v>
      </c>
      <c r="U113" s="82" t="n">
        <v>26</v>
      </c>
      <c r="V113" s="82" t="n">
        <v>278</v>
      </c>
      <c r="W113" s="82" t="n">
        <v>16</v>
      </c>
      <c r="X113" s="82" t="n">
        <v>9</v>
      </c>
      <c r="Y113" s="82" t="n">
        <v>11</v>
      </c>
      <c r="Z113" s="82" t="n">
        <v>2.2</v>
      </c>
      <c r="AA113" s="82" t="n">
        <v>0</v>
      </c>
      <c r="AB113" s="82" t="n">
        <v>30</v>
      </c>
      <c r="AC113" s="82" t="n">
        <v>5</v>
      </c>
      <c r="AD113" s="82" t="n">
        <v>0.2</v>
      </c>
      <c r="AE113" s="82" t="n">
        <v>0.03</v>
      </c>
      <c r="AF113" s="82" t="n">
        <v>0.02</v>
      </c>
      <c r="AG113" s="82" t="n">
        <v>0.3</v>
      </c>
      <c r="AH113" s="82" t="n">
        <v>0.4</v>
      </c>
      <c r="AI113" s="82" t="n">
        <v>10</v>
      </c>
      <c r="AJ113" s="80" t="n">
        <v>0</v>
      </c>
      <c r="AK113" s="80" t="n">
        <v>12</v>
      </c>
      <c r="AL113" s="80" t="n">
        <v>13</v>
      </c>
      <c r="AM113" s="80" t="n">
        <v>19</v>
      </c>
      <c r="AN113" s="80" t="n">
        <v>18</v>
      </c>
      <c r="AO113" s="80" t="n">
        <v>3</v>
      </c>
      <c r="AP113" s="80" t="n">
        <v>11</v>
      </c>
      <c r="AQ113" s="80" t="n">
        <v>3</v>
      </c>
      <c r="AR113" s="80" t="n">
        <v>9</v>
      </c>
      <c r="AS113" s="80" t="n">
        <v>17</v>
      </c>
      <c r="AT113" s="80" t="n">
        <v>10</v>
      </c>
      <c r="AU113" s="80" t="n">
        <v>78</v>
      </c>
      <c r="AV113" s="80" t="n">
        <v>7</v>
      </c>
      <c r="AW113" s="80" t="n">
        <v>14</v>
      </c>
      <c r="AX113" s="80" t="n">
        <v>42</v>
      </c>
      <c r="AY113" s="80" t="n">
        <v>0</v>
      </c>
      <c r="AZ113" s="80" t="n">
        <v>13</v>
      </c>
      <c r="BA113" s="80" t="n">
        <v>16</v>
      </c>
      <c r="BB113" s="80" t="n">
        <v>6</v>
      </c>
      <c r="BC113" s="80" t="n">
        <v>5</v>
      </c>
      <c r="BD113" s="80" t="n">
        <v>0</v>
      </c>
      <c r="BE113" s="80" t="n">
        <v>0</v>
      </c>
      <c r="BF113" s="80" t="n">
        <v>0</v>
      </c>
      <c r="BG113" s="80" t="n">
        <v>0</v>
      </c>
      <c r="BH113" s="80" t="n">
        <v>0</v>
      </c>
      <c r="BI113" s="80" t="n">
        <v>0</v>
      </c>
      <c r="BJ113" s="80" t="n">
        <v>0</v>
      </c>
      <c r="BK113" s="80" t="n">
        <v>0</v>
      </c>
      <c r="BL113" s="80" t="n">
        <v>0</v>
      </c>
      <c r="BM113" s="80" t="n">
        <v>0</v>
      </c>
      <c r="BN113" s="80" t="n">
        <v>0</v>
      </c>
      <c r="BO113" s="80" t="n">
        <v>0</v>
      </c>
      <c r="BP113" s="80" t="n">
        <v>0</v>
      </c>
      <c r="BQ113" s="80" t="n">
        <v>0</v>
      </c>
      <c r="BR113" s="80" t="n">
        <v>0</v>
      </c>
      <c r="BS113" s="80" t="n">
        <v>0</v>
      </c>
      <c r="BT113" s="80" t="n">
        <v>0</v>
      </c>
      <c r="BU113" s="80" t="n">
        <v>0</v>
      </c>
      <c r="BV113" s="80" t="n">
        <v>0</v>
      </c>
      <c r="BW113" s="80" t="n">
        <v>0</v>
      </c>
      <c r="BX113" s="80" t="n">
        <v>0</v>
      </c>
      <c r="BY113" s="80" t="n">
        <v>0</v>
      </c>
      <c r="BZ113" s="80" t="n">
        <v>0</v>
      </c>
      <c r="CA113" s="80" t="n">
        <v>0</v>
      </c>
      <c r="CB113" s="80" t="n">
        <v>86.3</v>
      </c>
      <c r="CC113" s="83"/>
      <c r="CD113" s="83"/>
      <c r="CE113" s="80" t="n">
        <v>5</v>
      </c>
      <c r="CF113" s="80"/>
      <c r="CG113" s="80" t="n">
        <v>2</v>
      </c>
      <c r="CH113" s="80" t="n">
        <v>2</v>
      </c>
      <c r="CI113" s="80" t="n">
        <v>2</v>
      </c>
      <c r="CJ113" s="80" t="n">
        <v>150</v>
      </c>
      <c r="CK113" s="80" t="n">
        <v>150</v>
      </c>
      <c r="CL113" s="80" t="n">
        <v>150</v>
      </c>
      <c r="CM113" s="80" t="n">
        <v>46.8</v>
      </c>
      <c r="CN113" s="80" t="n">
        <v>46.8</v>
      </c>
      <c r="CO113" s="80" t="n">
        <v>46.8</v>
      </c>
      <c r="CP113" s="80" t="n">
        <v>0</v>
      </c>
      <c r="CQ113" s="80" t="n">
        <v>0</v>
      </c>
    </row>
    <row r="114" customFormat="false" ht="15.6" hidden="false" customHeight="false" outlineLevel="0" collapsed="false">
      <c r="A114" s="47"/>
      <c r="B114" s="48" t="s">
        <v>111</v>
      </c>
      <c r="C114" s="49"/>
      <c r="D114" s="133" t="n">
        <f aca="false">SUM(D108:D113)</f>
        <v>22.07</v>
      </c>
      <c r="E114" s="133" t="n">
        <f aca="false">SUM(E108:E113)</f>
        <v>13.72</v>
      </c>
      <c r="F114" s="133" t="n">
        <f aca="false">SUM(F108:F113)</f>
        <v>21.5</v>
      </c>
      <c r="G114" s="133" t="n">
        <f aca="false">SUM(G108:G113)</f>
        <v>1.47</v>
      </c>
      <c r="H114" s="64" t="n">
        <f aca="false">SUM(H108:H113)</f>
        <v>87.86</v>
      </c>
      <c r="I114" s="64" t="n">
        <f aca="false">SUM(I108:I113)</f>
        <v>598.439800647561</v>
      </c>
      <c r="J114" s="89" t="n">
        <v>12.02</v>
      </c>
      <c r="K114" s="89" t="n">
        <v>2.33</v>
      </c>
      <c r="L114" s="89" t="n">
        <v>0</v>
      </c>
      <c r="M114" s="89" t="n">
        <v>0</v>
      </c>
      <c r="N114" s="89" t="n">
        <v>23.86</v>
      </c>
      <c r="O114" s="89" t="n">
        <v>97.42</v>
      </c>
      <c r="P114" s="89" t="n">
        <v>10.13</v>
      </c>
      <c r="Q114" s="89" t="n">
        <v>0</v>
      </c>
      <c r="R114" s="89" t="n">
        <v>0</v>
      </c>
      <c r="S114" s="89" t="n">
        <v>1.02</v>
      </c>
      <c r="T114" s="89" t="n">
        <v>6.04</v>
      </c>
      <c r="U114" s="89" t="n">
        <v>999.45</v>
      </c>
      <c r="V114" s="89" t="n">
        <v>702.95</v>
      </c>
      <c r="W114" s="89" t="n">
        <v>148.02</v>
      </c>
      <c r="X114" s="89" t="n">
        <v>85.09</v>
      </c>
      <c r="Y114" s="89" t="n">
        <v>351.47</v>
      </c>
      <c r="Z114" s="89" t="n">
        <v>4.94</v>
      </c>
      <c r="AA114" s="89" t="n">
        <v>87.31</v>
      </c>
      <c r="AB114" s="89" t="n">
        <v>1738.35</v>
      </c>
      <c r="AC114" s="89" t="n">
        <v>458.25</v>
      </c>
      <c r="AD114" s="89" t="n">
        <v>4.55</v>
      </c>
      <c r="AE114" s="89" t="n">
        <v>0.33</v>
      </c>
      <c r="AF114" s="89" t="n">
        <v>0.27</v>
      </c>
      <c r="AG114" s="89" t="n">
        <v>7.57</v>
      </c>
      <c r="AH114" s="89" t="n">
        <v>15.33</v>
      </c>
      <c r="AI114" s="89" t="n">
        <v>8.6</v>
      </c>
      <c r="AJ114" s="12" t="n">
        <v>0</v>
      </c>
      <c r="AK114" s="12" t="n">
        <v>1472.17</v>
      </c>
      <c r="AL114" s="12" t="n">
        <v>1254.65</v>
      </c>
      <c r="AM114" s="12" t="n">
        <v>2376.86</v>
      </c>
      <c r="AN114" s="12" t="n">
        <v>1777.61</v>
      </c>
      <c r="AO114" s="12" t="n">
        <v>629.93</v>
      </c>
      <c r="AP114" s="12" t="n">
        <v>1191.6</v>
      </c>
      <c r="AQ114" s="12" t="n">
        <v>396.77</v>
      </c>
      <c r="AR114" s="12" t="n">
        <v>1388.71</v>
      </c>
      <c r="AS114" s="12" t="n">
        <v>1426.83</v>
      </c>
      <c r="AT114" s="12" t="n">
        <v>1604.31</v>
      </c>
      <c r="AU114" s="12" t="n">
        <v>2003.06</v>
      </c>
      <c r="AV114" s="12" t="n">
        <v>706.14</v>
      </c>
      <c r="AW114" s="12" t="n">
        <v>1543.71</v>
      </c>
      <c r="AX114" s="12" t="n">
        <v>6246.35</v>
      </c>
      <c r="AY114" s="12" t="n">
        <v>97.86</v>
      </c>
      <c r="AZ114" s="12" t="n">
        <v>1973.77</v>
      </c>
      <c r="BA114" s="12" t="n">
        <v>1382.05</v>
      </c>
      <c r="BB114" s="12" t="n">
        <v>976.32</v>
      </c>
      <c r="BC114" s="12" t="n">
        <v>483.82</v>
      </c>
      <c r="BD114" s="12" t="n">
        <v>0.3</v>
      </c>
      <c r="BE114" s="12" t="n">
        <v>0.14</v>
      </c>
      <c r="BF114" s="12" t="n">
        <v>0.07</v>
      </c>
      <c r="BG114" s="12" t="n">
        <v>0.17</v>
      </c>
      <c r="BH114" s="12" t="n">
        <v>0.19</v>
      </c>
      <c r="BI114" s="12" t="n">
        <v>0.88</v>
      </c>
      <c r="BJ114" s="12" t="n">
        <v>0</v>
      </c>
      <c r="BK114" s="12" t="n">
        <v>2.85</v>
      </c>
      <c r="BL114" s="12" t="n">
        <v>0</v>
      </c>
      <c r="BM114" s="12" t="n">
        <v>0.89</v>
      </c>
      <c r="BN114" s="12" t="n">
        <v>0.01</v>
      </c>
      <c r="BO114" s="12" t="n">
        <v>0.02</v>
      </c>
      <c r="BP114" s="12" t="n">
        <v>0</v>
      </c>
      <c r="BQ114" s="12" t="n">
        <v>0.17</v>
      </c>
      <c r="BR114" s="12" t="n">
        <v>0.27</v>
      </c>
      <c r="BS114" s="12" t="n">
        <v>2.79</v>
      </c>
      <c r="BT114" s="12" t="n">
        <v>0</v>
      </c>
      <c r="BU114" s="12" t="n">
        <v>0</v>
      </c>
      <c r="BV114" s="12" t="n">
        <v>2.65</v>
      </c>
      <c r="BW114" s="12" t="n">
        <v>0.06</v>
      </c>
      <c r="BX114" s="12" t="n">
        <v>0</v>
      </c>
      <c r="BY114" s="12" t="n">
        <v>0</v>
      </c>
      <c r="BZ114" s="12" t="n">
        <v>0</v>
      </c>
      <c r="CA114" s="12" t="n">
        <v>0</v>
      </c>
      <c r="CB114" s="12" t="n">
        <v>680.57</v>
      </c>
      <c r="CC114" s="90"/>
      <c r="CD114" s="90"/>
      <c r="CE114" s="12" t="n">
        <v>377.04</v>
      </c>
      <c r="CF114" s="12"/>
      <c r="CG114" s="12" t="n">
        <v>95.35</v>
      </c>
      <c r="CH114" s="12" t="n">
        <v>53.7</v>
      </c>
      <c r="CI114" s="12" t="n">
        <v>74.53</v>
      </c>
      <c r="CJ114" s="12" t="n">
        <v>6373.12</v>
      </c>
      <c r="CK114" s="12" t="n">
        <v>3242.11</v>
      </c>
      <c r="CL114" s="12" t="n">
        <v>4807.61</v>
      </c>
      <c r="CM114" s="12" t="n">
        <v>148.55</v>
      </c>
      <c r="CN114" s="12" t="n">
        <v>89.64</v>
      </c>
      <c r="CO114" s="12" t="n">
        <v>119.55</v>
      </c>
      <c r="CP114" s="12" t="n">
        <v>12.83</v>
      </c>
      <c r="CQ114" s="12" t="n">
        <v>1.78</v>
      </c>
    </row>
    <row r="115" customFormat="false" ht="13.2" hidden="true" customHeight="true" outlineLevel="0" collapsed="false">
      <c r="A115" s="28"/>
      <c r="B115" s="53" t="s">
        <v>244</v>
      </c>
      <c r="C115" s="30"/>
      <c r="D115" s="45" t="n">
        <v>22.5</v>
      </c>
      <c r="E115" s="45" t="n">
        <v>0</v>
      </c>
      <c r="F115" s="45" t="n">
        <v>23</v>
      </c>
      <c r="G115" s="45" t="n">
        <v>0</v>
      </c>
      <c r="H115" s="45" t="n">
        <v>95.75</v>
      </c>
      <c r="I115" s="130" t="n">
        <v>680</v>
      </c>
      <c r="V115" s="69" t="n">
        <v>0</v>
      </c>
      <c r="W115" s="69" t="n">
        <v>0</v>
      </c>
      <c r="X115" s="69" t="n">
        <v>0</v>
      </c>
      <c r="Y115" s="69" t="n">
        <v>0</v>
      </c>
      <c r="Z115" s="69" t="n">
        <v>0</v>
      </c>
      <c r="AA115" s="69" t="n">
        <v>0</v>
      </c>
      <c r="AB115" s="69" t="n">
        <v>0</v>
      </c>
      <c r="AC115" s="69" t="n">
        <v>315</v>
      </c>
      <c r="AD115" s="69" t="n">
        <v>0</v>
      </c>
      <c r="AE115" s="69" t="n">
        <v>0.49</v>
      </c>
      <c r="AF115" s="69" t="n">
        <v>0.56</v>
      </c>
      <c r="AI115" s="69" t="n">
        <v>24.5</v>
      </c>
      <c r="CI115" s="70" t="n">
        <v>0</v>
      </c>
      <c r="CL115" s="70" t="n">
        <v>0</v>
      </c>
      <c r="CO115" s="70" t="n">
        <v>0</v>
      </c>
    </row>
    <row r="116" customFormat="false" ht="13.8" hidden="true" customHeight="true" outlineLevel="0" collapsed="false">
      <c r="A116" s="28"/>
      <c r="B116" s="53" t="s">
        <v>113</v>
      </c>
      <c r="C116" s="30"/>
      <c r="D116" s="45" t="n">
        <f aca="false">D114-D115</f>
        <v>-0.43</v>
      </c>
      <c r="E116" s="45" t="n">
        <f aca="false">E114-E115</f>
        <v>13.72</v>
      </c>
      <c r="F116" s="45" t="n">
        <f aca="false">F114-F115</f>
        <v>-1.5</v>
      </c>
      <c r="G116" s="45" t="n">
        <f aca="false">G114-G115</f>
        <v>1.47</v>
      </c>
      <c r="H116" s="45" t="n">
        <f aca="false">H114-H115</f>
        <v>-7.89000000000002</v>
      </c>
      <c r="I116" s="130" t="n">
        <f aca="false">I114-I115</f>
        <v>-81.560199352439</v>
      </c>
      <c r="V116" s="69" t="n">
        <f aca="false">V114-V115</f>
        <v>702.95</v>
      </c>
      <c r="W116" s="69" t="n">
        <f aca="false">W114-W115</f>
        <v>148.02</v>
      </c>
      <c r="X116" s="69" t="n">
        <f aca="false">X114-X115</f>
        <v>85.09</v>
      </c>
      <c r="Y116" s="69" t="n">
        <f aca="false">Y114-Y115</f>
        <v>351.47</v>
      </c>
      <c r="Z116" s="69" t="n">
        <f aca="false">Z114-Z115</f>
        <v>4.94</v>
      </c>
      <c r="AA116" s="69" t="n">
        <f aca="false">AA114-AA115</f>
        <v>87.31</v>
      </c>
      <c r="AB116" s="69" t="n">
        <f aca="false">AB114-AB115</f>
        <v>1738.35</v>
      </c>
      <c r="AC116" s="69" t="n">
        <f aca="false">AC114-AC115</f>
        <v>143.25</v>
      </c>
      <c r="AD116" s="69" t="n">
        <f aca="false">AD114-AD115</f>
        <v>4.55</v>
      </c>
      <c r="AE116" s="69" t="n">
        <f aca="false">AE114-AE115</f>
        <v>-0.16</v>
      </c>
      <c r="AF116" s="69" t="n">
        <f aca="false">AF114-AF115</f>
        <v>-0.29</v>
      </c>
      <c r="AI116" s="69" t="n">
        <f aca="false">AI114-AI115</f>
        <v>-15.9</v>
      </c>
      <c r="CI116" s="70" t="n">
        <f aca="false">CI114-CI115</f>
        <v>74.53</v>
      </c>
      <c r="CL116" s="70" t="n">
        <f aca="false">CL114-CL115</f>
        <v>4807.61</v>
      </c>
      <c r="CO116" s="70" t="n">
        <f aca="false">CO114-CO115</f>
        <v>119.55</v>
      </c>
    </row>
    <row r="117" customFormat="false" ht="15.6" hidden="true" customHeight="false" outlineLevel="0" collapsed="false">
      <c r="A117" s="28"/>
      <c r="B117" s="53" t="s">
        <v>114</v>
      </c>
      <c r="C117" s="30"/>
      <c r="D117" s="45" t="n">
        <v>15</v>
      </c>
      <c r="E117" s="45"/>
      <c r="F117" s="45" t="n">
        <v>28</v>
      </c>
      <c r="G117" s="45"/>
      <c r="H117" s="45" t="n">
        <v>57</v>
      </c>
      <c r="I117" s="130"/>
    </row>
    <row r="118" customFormat="false" ht="12.6" hidden="false" customHeight="true" outlineLevel="0" collapsed="false">
      <c r="A118" s="28"/>
      <c r="B118" s="53"/>
      <c r="C118" s="30"/>
      <c r="D118" s="45"/>
      <c r="E118" s="45"/>
      <c r="F118" s="45"/>
      <c r="G118" s="45"/>
      <c r="H118" s="45"/>
      <c r="I118" s="130"/>
    </row>
    <row r="119" customFormat="false" ht="15.6" hidden="false" customHeight="true" outlineLevel="0" collapsed="false">
      <c r="A119" s="28"/>
      <c r="B119" s="29" t="s">
        <v>161</v>
      </c>
      <c r="C119" s="119" t="s">
        <v>116</v>
      </c>
      <c r="D119" s="120" t="s">
        <v>117</v>
      </c>
      <c r="E119" s="120"/>
      <c r="F119" s="120" t="s">
        <v>118</v>
      </c>
      <c r="G119" s="120"/>
      <c r="H119" s="121" t="s">
        <v>119</v>
      </c>
      <c r="I119" s="121" t="s">
        <v>120</v>
      </c>
    </row>
    <row r="120" s="125" customFormat="true" ht="15.6" hidden="false" customHeight="false" outlineLevel="0" collapsed="false">
      <c r="A120" s="33"/>
      <c r="B120" s="34" t="s">
        <v>100</v>
      </c>
      <c r="C120" s="56"/>
      <c r="D120" s="57"/>
      <c r="E120" s="57"/>
      <c r="F120" s="57"/>
      <c r="G120" s="57"/>
      <c r="H120" s="58"/>
      <c r="I120" s="58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4"/>
      <c r="CD120" s="124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</row>
    <row r="121" customFormat="false" ht="13.2" hidden="false" customHeight="true" outlineLevel="0" collapsed="false">
      <c r="A121" s="33" t="str">
        <f aca="false">" 245/1"</f>
        <v> 245/1</v>
      </c>
      <c r="B121" s="38" t="s">
        <v>122</v>
      </c>
      <c r="C121" s="35" t="n">
        <v>20</v>
      </c>
      <c r="D121" s="131" t="n">
        <v>0.12</v>
      </c>
      <c r="E121" s="131" t="n">
        <v>0</v>
      </c>
      <c r="F121" s="131" t="n">
        <v>0.16</v>
      </c>
      <c r="G121" s="131" t="n">
        <v>0.37</v>
      </c>
      <c r="H121" s="131" t="n">
        <v>1.35</v>
      </c>
      <c r="I121" s="132" t="n">
        <v>4.3</v>
      </c>
      <c r="J121" s="85" t="n">
        <v>0.04</v>
      </c>
      <c r="K121" s="86" t="n">
        <v>0.22</v>
      </c>
      <c r="L121" s="86" t="n">
        <v>0</v>
      </c>
      <c r="M121" s="86" t="n">
        <v>0</v>
      </c>
      <c r="N121" s="86" t="n">
        <v>0.89</v>
      </c>
      <c r="O121" s="86" t="n">
        <v>0.04</v>
      </c>
      <c r="P121" s="86" t="n">
        <v>0.37</v>
      </c>
      <c r="Q121" s="86" t="n">
        <v>0</v>
      </c>
      <c r="R121" s="86" t="n">
        <v>0</v>
      </c>
      <c r="S121" s="86" t="n">
        <v>0.04</v>
      </c>
      <c r="T121" s="86" t="n">
        <v>0.41</v>
      </c>
      <c r="U121" s="86" t="n">
        <v>80.76</v>
      </c>
      <c r="V121" s="86" t="n">
        <v>50.63</v>
      </c>
      <c r="W121" s="86" t="n">
        <v>9.4</v>
      </c>
      <c r="X121" s="86" t="n">
        <v>5.11</v>
      </c>
      <c r="Y121" s="86" t="n">
        <v>15.02</v>
      </c>
      <c r="Z121" s="86" t="n">
        <v>0.22</v>
      </c>
      <c r="AA121" s="86" t="n">
        <v>0</v>
      </c>
      <c r="AB121" s="86" t="n">
        <v>31.2</v>
      </c>
      <c r="AC121" s="86" t="n">
        <v>6.5</v>
      </c>
      <c r="AD121" s="86" t="n">
        <v>0.19</v>
      </c>
      <c r="AE121" s="86" t="n">
        <v>0.01</v>
      </c>
      <c r="AF121" s="86" t="n">
        <v>0.01</v>
      </c>
      <c r="AG121" s="86" t="n">
        <v>0.07</v>
      </c>
      <c r="AH121" s="86" t="n">
        <v>0.12</v>
      </c>
      <c r="AI121" s="86" t="n">
        <v>1.73</v>
      </c>
      <c r="AJ121" s="87" t="n">
        <v>0</v>
      </c>
      <c r="AK121" s="87" t="n">
        <v>10.15</v>
      </c>
      <c r="AL121" s="87" t="n">
        <v>7.9</v>
      </c>
      <c r="AM121" s="87" t="n">
        <v>11.28</v>
      </c>
      <c r="AN121" s="87" t="n">
        <v>9.78</v>
      </c>
      <c r="AO121" s="87" t="n">
        <v>2.26</v>
      </c>
      <c r="AP121" s="87" t="n">
        <v>7.9</v>
      </c>
      <c r="AQ121" s="87" t="n">
        <v>1.88</v>
      </c>
      <c r="AR121" s="87" t="n">
        <v>6.39</v>
      </c>
      <c r="AS121" s="87" t="n">
        <v>9.78</v>
      </c>
      <c r="AT121" s="87" t="n">
        <v>16.92</v>
      </c>
      <c r="AU121" s="87" t="n">
        <v>19.93</v>
      </c>
      <c r="AV121" s="87" t="n">
        <v>3.76</v>
      </c>
      <c r="AW121" s="87" t="n">
        <v>10.53</v>
      </c>
      <c r="AX121" s="87" t="n">
        <v>52.65</v>
      </c>
      <c r="AY121" s="87" t="n">
        <v>0</v>
      </c>
      <c r="AZ121" s="87" t="n">
        <v>6.39</v>
      </c>
      <c r="BA121" s="87" t="n">
        <v>10.15</v>
      </c>
      <c r="BB121" s="87" t="n">
        <v>7.9</v>
      </c>
      <c r="BC121" s="87" t="n">
        <v>2.63</v>
      </c>
      <c r="BD121" s="87" t="n">
        <v>0</v>
      </c>
      <c r="BE121" s="87" t="n">
        <v>0</v>
      </c>
      <c r="BF121" s="87" t="n">
        <v>0</v>
      </c>
      <c r="BG121" s="87" t="n">
        <v>0</v>
      </c>
      <c r="BH121" s="87" t="n">
        <v>0</v>
      </c>
      <c r="BI121" s="87" t="n">
        <v>0</v>
      </c>
      <c r="BJ121" s="87" t="n">
        <v>0</v>
      </c>
      <c r="BK121" s="87" t="n">
        <v>0.02</v>
      </c>
      <c r="BL121" s="87" t="n">
        <v>0</v>
      </c>
      <c r="BM121" s="87" t="n">
        <v>0.01</v>
      </c>
      <c r="BN121" s="87" t="n">
        <v>0</v>
      </c>
      <c r="BO121" s="87" t="n">
        <v>0</v>
      </c>
      <c r="BP121" s="87" t="n">
        <v>0</v>
      </c>
      <c r="BQ121" s="87" t="n">
        <v>0</v>
      </c>
      <c r="BR121" s="87" t="n">
        <v>0</v>
      </c>
      <c r="BS121" s="87" t="n">
        <v>0.1</v>
      </c>
      <c r="BT121" s="87" t="n">
        <v>0</v>
      </c>
      <c r="BU121" s="87" t="n">
        <v>0</v>
      </c>
      <c r="BV121" s="87" t="n">
        <v>0.2</v>
      </c>
      <c r="BW121" s="87" t="n">
        <v>0</v>
      </c>
      <c r="BX121" s="87" t="n">
        <v>0</v>
      </c>
      <c r="BY121" s="87" t="n">
        <v>0</v>
      </c>
      <c r="BZ121" s="87" t="n">
        <v>0</v>
      </c>
      <c r="CA121" s="87" t="n">
        <v>0</v>
      </c>
      <c r="CB121" s="87" t="n">
        <v>38.29</v>
      </c>
      <c r="CC121" s="88"/>
      <c r="CD121" s="88"/>
      <c r="CE121" s="87" t="n">
        <v>5.2</v>
      </c>
      <c r="CF121" s="87"/>
      <c r="CG121" s="87" t="n">
        <v>5.76</v>
      </c>
      <c r="CH121" s="87" t="n">
        <v>3.26</v>
      </c>
      <c r="CI121" s="87" t="n">
        <v>4.51</v>
      </c>
      <c r="CJ121" s="87" t="n">
        <v>212.92</v>
      </c>
      <c r="CK121" s="87" t="n">
        <v>50.42</v>
      </c>
      <c r="CL121" s="87" t="n">
        <v>131.67</v>
      </c>
      <c r="CM121" s="87" t="n">
        <v>0.07</v>
      </c>
      <c r="CN121" s="87" t="n">
        <v>0.06</v>
      </c>
      <c r="CO121" s="87" t="n">
        <v>0.07</v>
      </c>
      <c r="CP121" s="87" t="n">
        <v>0</v>
      </c>
      <c r="CQ121" s="87" t="n">
        <v>0.2</v>
      </c>
    </row>
    <row r="122" customFormat="false" ht="15" hidden="false" customHeight="true" outlineLevel="0" collapsed="false">
      <c r="A122" s="33" t="s">
        <v>150</v>
      </c>
      <c r="B122" s="38" t="s">
        <v>151</v>
      </c>
      <c r="C122" s="35" t="str">
        <f aca="false">"100"</f>
        <v>100</v>
      </c>
      <c r="D122" s="131" t="n">
        <v>14.89</v>
      </c>
      <c r="E122" s="131" t="n">
        <v>14.17</v>
      </c>
      <c r="F122" s="131" t="n">
        <v>15.69</v>
      </c>
      <c r="G122" s="131" t="n">
        <v>0.09</v>
      </c>
      <c r="H122" s="131" t="n">
        <v>12.12</v>
      </c>
      <c r="I122" s="132" t="n">
        <v>221.167</v>
      </c>
      <c r="J122" s="85" t="n">
        <v>8.05</v>
      </c>
      <c r="K122" s="86" t="n">
        <v>0.11</v>
      </c>
      <c r="L122" s="86" t="n">
        <v>0</v>
      </c>
      <c r="M122" s="86" t="n">
        <v>0</v>
      </c>
      <c r="N122" s="86" t="n">
        <v>1.33</v>
      </c>
      <c r="O122" s="86" t="n">
        <v>3.41</v>
      </c>
      <c r="P122" s="86" t="n">
        <v>0.63</v>
      </c>
      <c r="Q122" s="86" t="n">
        <v>0</v>
      </c>
      <c r="R122" s="86" t="n">
        <v>0</v>
      </c>
      <c r="S122" s="86" t="n">
        <v>0.03</v>
      </c>
      <c r="T122" s="86" t="n">
        <v>1.46</v>
      </c>
      <c r="U122" s="86" t="n">
        <v>234.7</v>
      </c>
      <c r="V122" s="86" t="n">
        <v>279.96</v>
      </c>
      <c r="W122" s="86" t="n">
        <v>15</v>
      </c>
      <c r="X122" s="86" t="n">
        <v>19.58</v>
      </c>
      <c r="Y122" s="86" t="n">
        <v>157.01</v>
      </c>
      <c r="Z122" s="86" t="n">
        <v>2.25</v>
      </c>
      <c r="AA122" s="86" t="n">
        <v>17</v>
      </c>
      <c r="AB122" s="86" t="n">
        <v>12.75</v>
      </c>
      <c r="AC122" s="86" t="n">
        <v>22.5</v>
      </c>
      <c r="AD122" s="86" t="n">
        <v>0.48</v>
      </c>
      <c r="AE122" s="86" t="n">
        <v>0.05</v>
      </c>
      <c r="AF122" s="86" t="n">
        <v>0.1</v>
      </c>
      <c r="AG122" s="86" t="n">
        <v>3.28</v>
      </c>
      <c r="AH122" s="86" t="n">
        <v>6.8</v>
      </c>
      <c r="AI122" s="86" t="n">
        <v>0.45</v>
      </c>
      <c r="AJ122" s="87" t="n">
        <v>0</v>
      </c>
      <c r="AK122" s="87" t="n">
        <v>810.97</v>
      </c>
      <c r="AL122" s="87" t="n">
        <v>616.7</v>
      </c>
      <c r="AM122" s="87" t="n">
        <v>1165.18</v>
      </c>
      <c r="AN122" s="87" t="n">
        <v>1981.66</v>
      </c>
      <c r="AO122" s="87" t="n">
        <v>346.28</v>
      </c>
      <c r="AP122" s="87" t="n">
        <v>627.29</v>
      </c>
      <c r="AQ122" s="87" t="n">
        <v>166.39</v>
      </c>
      <c r="AR122" s="87" t="n">
        <v>629.95</v>
      </c>
      <c r="AS122" s="87" t="n">
        <v>842.75</v>
      </c>
      <c r="AT122" s="87" t="n">
        <v>812.94</v>
      </c>
      <c r="AU122" s="87" t="n">
        <v>1364.83</v>
      </c>
      <c r="AV122" s="87" t="n">
        <v>550.79</v>
      </c>
      <c r="AW122" s="87" t="n">
        <v>729.89</v>
      </c>
      <c r="AX122" s="87" t="n">
        <v>2488.55</v>
      </c>
      <c r="AY122" s="87" t="n">
        <v>220.4</v>
      </c>
      <c r="AZ122" s="87" t="n">
        <v>568.96</v>
      </c>
      <c r="BA122" s="87" t="n">
        <v>619.12</v>
      </c>
      <c r="BB122" s="87" t="n">
        <v>513.95</v>
      </c>
      <c r="BC122" s="87" t="n">
        <v>206.82</v>
      </c>
      <c r="BD122" s="87" t="n">
        <v>0.13</v>
      </c>
      <c r="BE122" s="87" t="n">
        <v>0.06</v>
      </c>
      <c r="BF122" s="87" t="n">
        <v>0.03</v>
      </c>
      <c r="BG122" s="87" t="n">
        <v>0.07</v>
      </c>
      <c r="BH122" s="87" t="n">
        <v>0.08</v>
      </c>
      <c r="BI122" s="87" t="n">
        <v>0.38</v>
      </c>
      <c r="BJ122" s="87" t="n">
        <v>0</v>
      </c>
      <c r="BK122" s="87" t="n">
        <v>1.06</v>
      </c>
      <c r="BL122" s="87" t="n">
        <v>0</v>
      </c>
      <c r="BM122" s="87" t="n">
        <v>0.32</v>
      </c>
      <c r="BN122" s="87" t="n">
        <v>0</v>
      </c>
      <c r="BO122" s="87" t="n">
        <v>0</v>
      </c>
      <c r="BP122" s="87" t="n">
        <v>0</v>
      </c>
      <c r="BQ122" s="87" t="n">
        <v>0.07</v>
      </c>
      <c r="BR122" s="87" t="n">
        <v>0.11</v>
      </c>
      <c r="BS122" s="87" t="n">
        <v>0.86</v>
      </c>
      <c r="BT122" s="87" t="n">
        <v>0</v>
      </c>
      <c r="BU122" s="87" t="n">
        <v>0</v>
      </c>
      <c r="BV122" s="87" t="n">
        <v>0.07</v>
      </c>
      <c r="BW122" s="87" t="n">
        <v>0.01</v>
      </c>
      <c r="BX122" s="87" t="n">
        <v>0</v>
      </c>
      <c r="BY122" s="87" t="n">
        <v>0</v>
      </c>
      <c r="BZ122" s="87" t="n">
        <v>0</v>
      </c>
      <c r="CA122" s="87" t="n">
        <v>0</v>
      </c>
      <c r="CB122" s="87" t="n">
        <v>126.45</v>
      </c>
      <c r="CC122" s="88"/>
      <c r="CD122" s="88"/>
      <c r="CE122" s="87" t="n">
        <v>19.13</v>
      </c>
      <c r="CF122" s="87"/>
      <c r="CG122" s="87" t="n">
        <v>27.69</v>
      </c>
      <c r="CH122" s="87" t="n">
        <v>17.54</v>
      </c>
      <c r="CI122" s="87" t="n">
        <v>22.61</v>
      </c>
      <c r="CJ122" s="87" t="n">
        <v>2951.17</v>
      </c>
      <c r="CK122" s="87" t="n">
        <v>1775.97</v>
      </c>
      <c r="CL122" s="87" t="n">
        <v>2363.57</v>
      </c>
      <c r="CM122" s="87" t="n">
        <v>34.48</v>
      </c>
      <c r="CN122" s="87" t="n">
        <v>19.96</v>
      </c>
      <c r="CO122" s="87" t="n">
        <v>27.27</v>
      </c>
      <c r="CP122" s="87" t="n">
        <v>0</v>
      </c>
      <c r="CQ122" s="87" t="n">
        <v>0.5</v>
      </c>
    </row>
    <row r="123" customFormat="false" ht="14.4" hidden="false" customHeight="true" outlineLevel="0" collapsed="false">
      <c r="A123" s="33" t="s">
        <v>165</v>
      </c>
      <c r="B123" s="38" t="s">
        <v>166</v>
      </c>
      <c r="C123" s="35" t="str">
        <f aca="false">"180"</f>
        <v>180</v>
      </c>
      <c r="D123" s="131" t="n">
        <v>3.73</v>
      </c>
      <c r="E123" s="131" t="n">
        <v>0.65</v>
      </c>
      <c r="F123" s="131" t="n">
        <v>4.4</v>
      </c>
      <c r="G123" s="131" t="n">
        <v>0.62</v>
      </c>
      <c r="H123" s="131" t="n">
        <v>26.49</v>
      </c>
      <c r="I123" s="132" t="n">
        <v>159.102855</v>
      </c>
      <c r="J123" s="85" t="n">
        <v>2.73</v>
      </c>
      <c r="K123" s="86" t="n">
        <v>0.1</v>
      </c>
      <c r="L123" s="86" t="n">
        <v>0</v>
      </c>
      <c r="M123" s="86" t="n">
        <v>0</v>
      </c>
      <c r="N123" s="86" t="n">
        <v>2.58</v>
      </c>
      <c r="O123" s="86" t="n">
        <v>21.87</v>
      </c>
      <c r="P123" s="86" t="n">
        <v>2.04</v>
      </c>
      <c r="Q123" s="86" t="n">
        <v>0</v>
      </c>
      <c r="R123" s="86" t="n">
        <v>0</v>
      </c>
      <c r="S123" s="86" t="n">
        <v>0.35</v>
      </c>
      <c r="T123" s="86" t="n">
        <v>2.27</v>
      </c>
      <c r="U123" s="86" t="n">
        <v>93.41</v>
      </c>
      <c r="V123" s="86" t="n">
        <v>763.51</v>
      </c>
      <c r="W123" s="86" t="n">
        <v>40.75</v>
      </c>
      <c r="X123" s="86" t="n">
        <v>36.42</v>
      </c>
      <c r="Y123" s="86" t="n">
        <v>104.19</v>
      </c>
      <c r="Z123" s="86" t="n">
        <v>1.35</v>
      </c>
      <c r="AA123" s="86" t="n">
        <v>22.5</v>
      </c>
      <c r="AB123" s="86" t="n">
        <v>40.93</v>
      </c>
      <c r="AC123" s="86" t="n">
        <v>30.06</v>
      </c>
      <c r="AD123" s="86" t="n">
        <v>0.21</v>
      </c>
      <c r="AE123" s="86" t="n">
        <v>0.14</v>
      </c>
      <c r="AF123" s="86" t="n">
        <v>0.12</v>
      </c>
      <c r="AG123" s="86" t="n">
        <v>1.6</v>
      </c>
      <c r="AH123" s="86" t="n">
        <v>3.11</v>
      </c>
      <c r="AI123" s="86" t="n">
        <v>6.54</v>
      </c>
      <c r="AJ123" s="87" t="n">
        <v>0</v>
      </c>
      <c r="AK123" s="87" t="n">
        <v>75.11</v>
      </c>
      <c r="AL123" s="87" t="n">
        <v>97.73</v>
      </c>
      <c r="AM123" s="87" t="n">
        <v>139.19</v>
      </c>
      <c r="AN123" s="87" t="n">
        <v>141.72</v>
      </c>
      <c r="AO123" s="87" t="n">
        <v>31.93</v>
      </c>
      <c r="AP123" s="87" t="n">
        <v>91.36</v>
      </c>
      <c r="AQ123" s="87" t="n">
        <v>41.81</v>
      </c>
      <c r="AR123" s="87" t="n">
        <v>96.1</v>
      </c>
      <c r="AS123" s="87" t="n">
        <v>90.8</v>
      </c>
      <c r="AT123" s="87" t="n">
        <v>247.35</v>
      </c>
      <c r="AU123" s="87" t="n">
        <v>110.17</v>
      </c>
      <c r="AV123" s="87" t="n">
        <v>23.04</v>
      </c>
      <c r="AW123" s="87" t="n">
        <v>64.13</v>
      </c>
      <c r="AX123" s="87" t="n">
        <v>344.65</v>
      </c>
      <c r="AY123" s="87" t="n">
        <v>0</v>
      </c>
      <c r="AZ123" s="87" t="n">
        <v>48.22</v>
      </c>
      <c r="BA123" s="87" t="n">
        <v>43.86</v>
      </c>
      <c r="BB123" s="87" t="n">
        <v>87.3</v>
      </c>
      <c r="BC123" s="87" t="n">
        <v>25.99</v>
      </c>
      <c r="BD123" s="87" t="n">
        <v>0.11</v>
      </c>
      <c r="BE123" s="87" t="n">
        <v>0.05</v>
      </c>
      <c r="BF123" s="87" t="n">
        <v>0.03</v>
      </c>
      <c r="BG123" s="87" t="n">
        <v>0.06</v>
      </c>
      <c r="BH123" s="87" t="n">
        <v>0.07</v>
      </c>
      <c r="BI123" s="87" t="n">
        <v>0.34</v>
      </c>
      <c r="BJ123" s="87" t="n">
        <v>0</v>
      </c>
      <c r="BK123" s="87" t="n">
        <v>1.05</v>
      </c>
      <c r="BL123" s="87" t="n">
        <v>0</v>
      </c>
      <c r="BM123" s="87" t="n">
        <v>0.31</v>
      </c>
      <c r="BN123" s="87" t="n">
        <v>0</v>
      </c>
      <c r="BO123" s="87" t="n">
        <v>0</v>
      </c>
      <c r="BP123" s="87" t="n">
        <v>0</v>
      </c>
      <c r="BQ123" s="87" t="n">
        <v>0.07</v>
      </c>
      <c r="BR123" s="87" t="n">
        <v>0.11</v>
      </c>
      <c r="BS123" s="87" t="n">
        <v>1.02</v>
      </c>
      <c r="BT123" s="87" t="n">
        <v>0</v>
      </c>
      <c r="BU123" s="87" t="n">
        <v>0</v>
      </c>
      <c r="BV123" s="87" t="n">
        <v>0.17</v>
      </c>
      <c r="BW123" s="87" t="n">
        <v>0</v>
      </c>
      <c r="BX123" s="87" t="n">
        <v>0</v>
      </c>
      <c r="BY123" s="87" t="n">
        <v>0</v>
      </c>
      <c r="BZ123" s="87" t="n">
        <v>0</v>
      </c>
      <c r="CA123" s="87" t="n">
        <v>0</v>
      </c>
      <c r="CB123" s="87" t="n">
        <v>148.35</v>
      </c>
      <c r="CC123" s="88"/>
      <c r="CD123" s="88"/>
      <c r="CE123" s="87" t="n">
        <v>29.32</v>
      </c>
      <c r="CF123" s="87"/>
      <c r="CG123" s="87" t="n">
        <v>17.59</v>
      </c>
      <c r="CH123" s="87" t="n">
        <v>11.66</v>
      </c>
      <c r="CI123" s="87" t="n">
        <v>14.63</v>
      </c>
      <c r="CJ123" s="87" t="n">
        <v>602.06</v>
      </c>
      <c r="CK123" s="87" t="n">
        <v>529.2</v>
      </c>
      <c r="CL123" s="87" t="n">
        <v>565.63</v>
      </c>
      <c r="CM123" s="87" t="n">
        <v>24.41</v>
      </c>
      <c r="CN123" s="87" t="n">
        <v>3.59</v>
      </c>
      <c r="CO123" s="87" t="n">
        <v>14</v>
      </c>
      <c r="CP123" s="87" t="n">
        <v>0</v>
      </c>
      <c r="CQ123" s="87" t="n">
        <v>0.27</v>
      </c>
    </row>
    <row r="124" customFormat="false" ht="14.4" hidden="false" customHeight="false" outlineLevel="0" collapsed="false">
      <c r="A124" s="33" t="s">
        <v>134</v>
      </c>
      <c r="B124" s="38" t="s">
        <v>135</v>
      </c>
      <c r="C124" s="35" t="str">
        <f aca="false">"200"</f>
        <v>200</v>
      </c>
      <c r="D124" s="131" t="n">
        <v>0.08</v>
      </c>
      <c r="E124" s="131" t="n">
        <v>0</v>
      </c>
      <c r="F124" s="131" t="n">
        <v>0.02</v>
      </c>
      <c r="G124" s="131" t="n">
        <v>0.02</v>
      </c>
      <c r="H124" s="131" t="n">
        <v>9.84</v>
      </c>
      <c r="I124" s="132" t="n">
        <v>37.802232</v>
      </c>
      <c r="J124" s="40" t="n">
        <v>0</v>
      </c>
      <c r="K124" s="41" t="n">
        <v>0</v>
      </c>
      <c r="L124" s="41" t="n">
        <v>0</v>
      </c>
      <c r="M124" s="41" t="n">
        <v>0</v>
      </c>
      <c r="N124" s="41" t="n">
        <v>9.8</v>
      </c>
      <c r="O124" s="41" t="n">
        <v>0</v>
      </c>
      <c r="P124" s="41" t="n">
        <v>0.04</v>
      </c>
      <c r="Q124" s="41" t="n">
        <v>0</v>
      </c>
      <c r="R124" s="41" t="n">
        <v>0</v>
      </c>
      <c r="S124" s="41" t="n">
        <v>0</v>
      </c>
      <c r="T124" s="41" t="n">
        <v>0.03</v>
      </c>
      <c r="U124" s="41" t="n">
        <v>0.1</v>
      </c>
      <c r="V124" s="41" t="n">
        <v>0.3</v>
      </c>
      <c r="W124" s="41" t="n">
        <v>0.29</v>
      </c>
      <c r="X124" s="41" t="n">
        <v>0</v>
      </c>
      <c r="Y124" s="41" t="n">
        <v>0</v>
      </c>
      <c r="Z124" s="41" t="n">
        <v>0.03</v>
      </c>
      <c r="AA124" s="41" t="n">
        <v>0</v>
      </c>
      <c r="AB124" s="41" t="n">
        <v>0</v>
      </c>
      <c r="AC124" s="41" t="n">
        <v>0</v>
      </c>
      <c r="AD124" s="41" t="n">
        <v>0</v>
      </c>
      <c r="AE124" s="41" t="n">
        <v>0</v>
      </c>
      <c r="AF124" s="41" t="n">
        <v>0</v>
      </c>
      <c r="AG124" s="41" t="n">
        <v>0</v>
      </c>
      <c r="AH124" s="41" t="n">
        <v>0</v>
      </c>
      <c r="AI124" s="41" t="n">
        <v>0</v>
      </c>
      <c r="AJ124" s="42" t="n">
        <v>0</v>
      </c>
      <c r="AK124" s="42" t="n">
        <v>0</v>
      </c>
      <c r="AL124" s="42" t="n">
        <v>0</v>
      </c>
      <c r="AM124" s="42" t="n">
        <v>0</v>
      </c>
      <c r="AN124" s="42" t="n">
        <v>0</v>
      </c>
      <c r="AO124" s="42" t="n">
        <v>0</v>
      </c>
      <c r="AP124" s="42" t="n">
        <v>0</v>
      </c>
      <c r="AQ124" s="42" t="n">
        <v>0</v>
      </c>
      <c r="AR124" s="42" t="n">
        <v>0</v>
      </c>
      <c r="AS124" s="42" t="n">
        <v>0</v>
      </c>
      <c r="AT124" s="42" t="n">
        <v>0</v>
      </c>
      <c r="AU124" s="42" t="n">
        <v>0</v>
      </c>
      <c r="AV124" s="42" t="n">
        <v>0</v>
      </c>
      <c r="AW124" s="42" t="n">
        <v>0</v>
      </c>
      <c r="AX124" s="42" t="n">
        <v>0</v>
      </c>
      <c r="AY124" s="42" t="n">
        <v>0</v>
      </c>
      <c r="AZ124" s="42" t="n">
        <v>0</v>
      </c>
      <c r="BA124" s="42" t="n">
        <v>0</v>
      </c>
      <c r="BB124" s="42" t="n">
        <v>0</v>
      </c>
      <c r="BC124" s="42" t="n">
        <v>0</v>
      </c>
      <c r="BD124" s="42" t="n">
        <v>0</v>
      </c>
      <c r="BE124" s="42" t="n">
        <v>0</v>
      </c>
      <c r="BF124" s="42" t="n">
        <v>0</v>
      </c>
      <c r="BG124" s="42" t="n">
        <v>0</v>
      </c>
      <c r="BH124" s="42" t="n">
        <v>0</v>
      </c>
      <c r="BI124" s="42" t="n">
        <v>0</v>
      </c>
      <c r="BJ124" s="42" t="n">
        <v>0</v>
      </c>
      <c r="BK124" s="42" t="n">
        <v>0</v>
      </c>
      <c r="BL124" s="42" t="n">
        <v>0</v>
      </c>
      <c r="BM124" s="42" t="n">
        <v>0</v>
      </c>
      <c r="BN124" s="42" t="n">
        <v>0</v>
      </c>
      <c r="BO124" s="42" t="n">
        <v>0</v>
      </c>
      <c r="BP124" s="42" t="n">
        <v>0</v>
      </c>
      <c r="BQ124" s="42" t="n">
        <v>0</v>
      </c>
      <c r="BR124" s="42" t="n">
        <v>0</v>
      </c>
      <c r="BS124" s="42" t="n">
        <v>0</v>
      </c>
      <c r="BT124" s="42" t="n">
        <v>0</v>
      </c>
      <c r="BU124" s="42" t="n">
        <v>0</v>
      </c>
      <c r="BV124" s="42" t="n">
        <v>0</v>
      </c>
      <c r="BW124" s="42" t="n">
        <v>0</v>
      </c>
      <c r="BX124" s="42" t="n">
        <v>0</v>
      </c>
      <c r="BY124" s="42" t="n">
        <v>0</v>
      </c>
      <c r="BZ124" s="42" t="n">
        <v>0</v>
      </c>
      <c r="CA124" s="42" t="n">
        <v>0</v>
      </c>
      <c r="CB124" s="42" t="n">
        <v>200.04</v>
      </c>
      <c r="CC124" s="43"/>
      <c r="CD124" s="43"/>
      <c r="CE124" s="42" t="n">
        <v>0</v>
      </c>
      <c r="CF124" s="42"/>
      <c r="CG124" s="42" t="n">
        <v>4.21</v>
      </c>
      <c r="CH124" s="42" t="n">
        <v>4.21</v>
      </c>
      <c r="CI124" s="42" t="n">
        <v>4.21</v>
      </c>
      <c r="CJ124" s="42" t="n">
        <v>497.96</v>
      </c>
      <c r="CK124" s="42" t="n">
        <v>192.28</v>
      </c>
      <c r="CL124" s="42" t="n">
        <v>345.12</v>
      </c>
      <c r="CM124" s="42" t="n">
        <v>44.51</v>
      </c>
      <c r="CN124" s="42" t="n">
        <v>26.48</v>
      </c>
      <c r="CO124" s="42" t="n">
        <v>35.49</v>
      </c>
      <c r="CP124" s="42" t="n">
        <v>10</v>
      </c>
      <c r="CQ124" s="42" t="n">
        <v>0</v>
      </c>
    </row>
    <row r="125" customFormat="false" ht="15.6" hidden="false" customHeight="false" outlineLevel="0" collapsed="false">
      <c r="A125" s="33" t="str">
        <f aca="false">"-"</f>
        <v>-</v>
      </c>
      <c r="B125" s="38" t="s">
        <v>136</v>
      </c>
      <c r="C125" s="35" t="str">
        <f aca="false">"35"</f>
        <v>35</v>
      </c>
      <c r="D125" s="131" t="n">
        <v>2.31</v>
      </c>
      <c r="E125" s="131" t="n">
        <v>0</v>
      </c>
      <c r="F125" s="131" t="n">
        <v>0.23</v>
      </c>
      <c r="G125" s="131" t="n">
        <v>0.23</v>
      </c>
      <c r="H125" s="131" t="n">
        <v>16.42</v>
      </c>
      <c r="I125" s="132" t="n">
        <v>78.36535</v>
      </c>
      <c r="J125" s="85" t="n">
        <v>0</v>
      </c>
      <c r="K125" s="86" t="n">
        <v>0</v>
      </c>
      <c r="L125" s="86" t="n">
        <v>0</v>
      </c>
      <c r="M125" s="86" t="n">
        <v>0</v>
      </c>
      <c r="N125" s="86" t="n">
        <v>0.39</v>
      </c>
      <c r="O125" s="86" t="n">
        <v>15.96</v>
      </c>
      <c r="P125" s="86" t="n">
        <v>0.07</v>
      </c>
      <c r="Q125" s="86" t="n">
        <v>0</v>
      </c>
      <c r="R125" s="86" t="n">
        <v>0</v>
      </c>
      <c r="S125" s="86" t="n">
        <v>0</v>
      </c>
      <c r="T125" s="86" t="n">
        <v>0.63</v>
      </c>
      <c r="U125" s="86" t="n">
        <v>0</v>
      </c>
      <c r="V125" s="86" t="n">
        <v>0</v>
      </c>
      <c r="W125" s="86" t="n">
        <v>0</v>
      </c>
      <c r="X125" s="86" t="n">
        <v>0</v>
      </c>
      <c r="Y125" s="86" t="n">
        <v>0</v>
      </c>
      <c r="Z125" s="86" t="n">
        <v>0</v>
      </c>
      <c r="AA125" s="86" t="n">
        <v>0</v>
      </c>
      <c r="AB125" s="86" t="n">
        <v>0</v>
      </c>
      <c r="AC125" s="86" t="n">
        <v>0</v>
      </c>
      <c r="AD125" s="86" t="n">
        <v>0</v>
      </c>
      <c r="AE125" s="86" t="n">
        <v>0</v>
      </c>
      <c r="AF125" s="86" t="n">
        <v>0</v>
      </c>
      <c r="AG125" s="86" t="n">
        <v>0</v>
      </c>
      <c r="AH125" s="86" t="n">
        <v>0</v>
      </c>
      <c r="AI125" s="86" t="n">
        <v>0</v>
      </c>
      <c r="AJ125" s="87" t="n">
        <v>0</v>
      </c>
      <c r="AK125" s="87" t="n">
        <v>111.75</v>
      </c>
      <c r="AL125" s="87" t="n">
        <v>116.32</v>
      </c>
      <c r="AM125" s="87" t="n">
        <v>178.13</v>
      </c>
      <c r="AN125" s="87" t="n">
        <v>59.07</v>
      </c>
      <c r="AO125" s="87" t="n">
        <v>35.02</v>
      </c>
      <c r="AP125" s="87" t="n">
        <v>70.04</v>
      </c>
      <c r="AQ125" s="87" t="n">
        <v>26.49</v>
      </c>
      <c r="AR125" s="87" t="n">
        <v>126.67</v>
      </c>
      <c r="AS125" s="87" t="n">
        <v>78.56</v>
      </c>
      <c r="AT125" s="87" t="n">
        <v>109.62</v>
      </c>
      <c r="AU125" s="87" t="n">
        <v>90.44</v>
      </c>
      <c r="AV125" s="87" t="n">
        <v>47.5</v>
      </c>
      <c r="AW125" s="87" t="n">
        <v>84.04</v>
      </c>
      <c r="AX125" s="87" t="n">
        <v>702.79</v>
      </c>
      <c r="AY125" s="87" t="n">
        <v>0</v>
      </c>
      <c r="AZ125" s="87" t="n">
        <v>228.98</v>
      </c>
      <c r="BA125" s="87" t="n">
        <v>99.57</v>
      </c>
      <c r="BB125" s="87" t="n">
        <v>66.08</v>
      </c>
      <c r="BC125" s="87" t="n">
        <v>52.37</v>
      </c>
      <c r="BD125" s="87" t="n">
        <v>0</v>
      </c>
      <c r="BE125" s="87" t="n">
        <v>0</v>
      </c>
      <c r="BF125" s="87" t="n">
        <v>0</v>
      </c>
      <c r="BG125" s="87" t="n">
        <v>0</v>
      </c>
      <c r="BH125" s="87" t="n">
        <v>0</v>
      </c>
      <c r="BI125" s="87" t="n">
        <v>0</v>
      </c>
      <c r="BJ125" s="87" t="n">
        <v>0</v>
      </c>
      <c r="BK125" s="87" t="n">
        <v>0.03</v>
      </c>
      <c r="BL125" s="87" t="n">
        <v>0</v>
      </c>
      <c r="BM125" s="87" t="n">
        <v>0</v>
      </c>
      <c r="BN125" s="87" t="n">
        <v>0</v>
      </c>
      <c r="BO125" s="87" t="n">
        <v>0</v>
      </c>
      <c r="BP125" s="87" t="n">
        <v>0</v>
      </c>
      <c r="BQ125" s="87" t="n">
        <v>0</v>
      </c>
      <c r="BR125" s="87" t="n">
        <v>0</v>
      </c>
      <c r="BS125" s="87" t="n">
        <v>0.02</v>
      </c>
      <c r="BT125" s="87" t="n">
        <v>0</v>
      </c>
      <c r="BU125" s="87" t="n">
        <v>0</v>
      </c>
      <c r="BV125" s="87" t="n">
        <v>0.1</v>
      </c>
      <c r="BW125" s="87" t="n">
        <v>0.01</v>
      </c>
      <c r="BX125" s="87" t="n">
        <v>0</v>
      </c>
      <c r="BY125" s="87" t="n">
        <v>0</v>
      </c>
      <c r="BZ125" s="87" t="n">
        <v>0</v>
      </c>
      <c r="CA125" s="87" t="n">
        <v>0</v>
      </c>
      <c r="CB125" s="87" t="n">
        <v>13.69</v>
      </c>
      <c r="CC125" s="88"/>
      <c r="CD125" s="88"/>
      <c r="CE125" s="87" t="n">
        <v>0</v>
      </c>
      <c r="CF125" s="87"/>
      <c r="CG125" s="87" t="n">
        <v>0</v>
      </c>
      <c r="CH125" s="87" t="n">
        <v>0</v>
      </c>
      <c r="CI125" s="87" t="n">
        <v>0</v>
      </c>
      <c r="CJ125" s="87" t="n">
        <v>570</v>
      </c>
      <c r="CK125" s="87" t="n">
        <v>219.6</v>
      </c>
      <c r="CL125" s="87" t="n">
        <v>394.8</v>
      </c>
      <c r="CM125" s="87" t="n">
        <v>4.56</v>
      </c>
      <c r="CN125" s="87" t="n">
        <v>4.56</v>
      </c>
      <c r="CO125" s="87" t="n">
        <v>4.56</v>
      </c>
      <c r="CP125" s="87" t="n">
        <v>0</v>
      </c>
      <c r="CQ125" s="87" t="n">
        <v>0</v>
      </c>
    </row>
    <row r="126" customFormat="false" ht="15.6" hidden="false" customHeight="false" outlineLevel="0" collapsed="false">
      <c r="A126" s="33" t="str">
        <f aca="false">"-"</f>
        <v>-</v>
      </c>
      <c r="B126" s="38" t="s">
        <v>109</v>
      </c>
      <c r="C126" s="35" t="str">
        <f aca="false">"25"</f>
        <v>25</v>
      </c>
      <c r="D126" s="131" t="n">
        <v>1.65</v>
      </c>
      <c r="E126" s="131" t="n">
        <v>0</v>
      </c>
      <c r="F126" s="131" t="n">
        <v>0.3</v>
      </c>
      <c r="G126" s="131" t="n">
        <v>0.3</v>
      </c>
      <c r="H126" s="131" t="n">
        <v>10.43</v>
      </c>
      <c r="I126" s="132" t="n">
        <v>48.345</v>
      </c>
      <c r="J126" s="85" t="n">
        <v>0.05</v>
      </c>
      <c r="K126" s="86" t="n">
        <v>0</v>
      </c>
      <c r="L126" s="86" t="n">
        <v>0</v>
      </c>
      <c r="M126" s="86" t="n">
        <v>0</v>
      </c>
      <c r="N126" s="86" t="n">
        <v>0.3</v>
      </c>
      <c r="O126" s="86" t="n">
        <v>8.05</v>
      </c>
      <c r="P126" s="86" t="n">
        <v>2.08</v>
      </c>
      <c r="Q126" s="86" t="n">
        <v>0</v>
      </c>
      <c r="R126" s="86" t="n">
        <v>0</v>
      </c>
      <c r="S126" s="86" t="n">
        <v>0.25</v>
      </c>
      <c r="T126" s="86" t="n">
        <v>0.63</v>
      </c>
      <c r="U126" s="86" t="n">
        <v>152.5</v>
      </c>
      <c r="V126" s="86" t="n">
        <v>61.25</v>
      </c>
      <c r="W126" s="86" t="n">
        <v>8.75</v>
      </c>
      <c r="X126" s="86" t="n">
        <v>11.75</v>
      </c>
      <c r="Y126" s="86" t="n">
        <v>39.5</v>
      </c>
      <c r="Z126" s="86" t="n">
        <v>0.98</v>
      </c>
      <c r="AA126" s="86" t="n">
        <v>0</v>
      </c>
      <c r="AB126" s="86" t="n">
        <v>1.25</v>
      </c>
      <c r="AC126" s="86" t="n">
        <v>0.25</v>
      </c>
      <c r="AD126" s="86" t="n">
        <v>0.35</v>
      </c>
      <c r="AE126" s="86" t="n">
        <v>0.05</v>
      </c>
      <c r="AF126" s="86" t="n">
        <v>0.02</v>
      </c>
      <c r="AG126" s="86" t="n">
        <v>0.18</v>
      </c>
      <c r="AH126" s="86" t="n">
        <v>0.5</v>
      </c>
      <c r="AI126" s="86" t="n">
        <v>0</v>
      </c>
      <c r="AJ126" s="87" t="n">
        <v>0</v>
      </c>
      <c r="AK126" s="87" t="n">
        <v>80.5</v>
      </c>
      <c r="AL126" s="87" t="n">
        <v>62</v>
      </c>
      <c r="AM126" s="87" t="n">
        <v>106.75</v>
      </c>
      <c r="AN126" s="87" t="n">
        <v>55.75</v>
      </c>
      <c r="AO126" s="87" t="n">
        <v>23.25</v>
      </c>
      <c r="AP126" s="87" t="n">
        <v>49.5</v>
      </c>
      <c r="AQ126" s="87" t="n">
        <v>20</v>
      </c>
      <c r="AR126" s="87" t="n">
        <v>92.75</v>
      </c>
      <c r="AS126" s="87" t="n">
        <v>74.25</v>
      </c>
      <c r="AT126" s="87" t="n">
        <v>72.75</v>
      </c>
      <c r="AU126" s="87" t="n">
        <v>116</v>
      </c>
      <c r="AV126" s="87" t="n">
        <v>31</v>
      </c>
      <c r="AW126" s="87" t="n">
        <v>77.5</v>
      </c>
      <c r="AX126" s="87" t="n">
        <v>389.75</v>
      </c>
      <c r="AY126" s="87" t="n">
        <v>0</v>
      </c>
      <c r="AZ126" s="87" t="n">
        <v>131.5</v>
      </c>
      <c r="BA126" s="87" t="n">
        <v>72.75</v>
      </c>
      <c r="BB126" s="87" t="n">
        <v>45</v>
      </c>
      <c r="BC126" s="87" t="n">
        <v>32.5</v>
      </c>
      <c r="BD126" s="87" t="n">
        <v>0</v>
      </c>
      <c r="BE126" s="87" t="n">
        <v>0</v>
      </c>
      <c r="BF126" s="87" t="n">
        <v>0</v>
      </c>
      <c r="BG126" s="87" t="n">
        <v>0</v>
      </c>
      <c r="BH126" s="87" t="n">
        <v>0</v>
      </c>
      <c r="BI126" s="87" t="n">
        <v>0</v>
      </c>
      <c r="BJ126" s="87" t="n">
        <v>0</v>
      </c>
      <c r="BK126" s="87" t="n">
        <v>0.04</v>
      </c>
      <c r="BL126" s="87" t="n">
        <v>0</v>
      </c>
      <c r="BM126" s="87" t="n">
        <v>0</v>
      </c>
      <c r="BN126" s="87" t="n">
        <v>0.01</v>
      </c>
      <c r="BO126" s="87" t="n">
        <v>0</v>
      </c>
      <c r="BP126" s="87" t="n">
        <v>0</v>
      </c>
      <c r="BQ126" s="87" t="n">
        <v>0</v>
      </c>
      <c r="BR126" s="87" t="n">
        <v>0</v>
      </c>
      <c r="BS126" s="87" t="n">
        <v>0.03</v>
      </c>
      <c r="BT126" s="87" t="n">
        <v>0</v>
      </c>
      <c r="BU126" s="87" t="n">
        <v>0</v>
      </c>
      <c r="BV126" s="87" t="n">
        <v>0.12</v>
      </c>
      <c r="BW126" s="87" t="n">
        <v>0.02</v>
      </c>
      <c r="BX126" s="87" t="n">
        <v>0</v>
      </c>
      <c r="BY126" s="87" t="n">
        <v>0</v>
      </c>
      <c r="BZ126" s="87" t="n">
        <v>0</v>
      </c>
      <c r="CA126" s="87" t="n">
        <v>0</v>
      </c>
      <c r="CB126" s="87" t="n">
        <v>11.75</v>
      </c>
      <c r="CC126" s="88"/>
      <c r="CD126" s="88"/>
      <c r="CE126" s="87" t="n">
        <v>0.21</v>
      </c>
      <c r="CF126" s="87"/>
      <c r="CG126" s="87" t="n">
        <v>3</v>
      </c>
      <c r="CH126" s="87" t="n">
        <v>3</v>
      </c>
      <c r="CI126" s="87" t="n">
        <v>3</v>
      </c>
      <c r="CJ126" s="87" t="n">
        <v>570</v>
      </c>
      <c r="CK126" s="87" t="n">
        <v>219.6</v>
      </c>
      <c r="CL126" s="87" t="n">
        <v>394.8</v>
      </c>
      <c r="CM126" s="87" t="n">
        <v>5.7</v>
      </c>
      <c r="CN126" s="87" t="n">
        <v>4.74</v>
      </c>
      <c r="CO126" s="87" t="n">
        <v>5.22</v>
      </c>
      <c r="CP126" s="87" t="n">
        <v>0</v>
      </c>
      <c r="CQ126" s="87" t="n">
        <v>0</v>
      </c>
    </row>
    <row r="127" customFormat="false" ht="15.6" hidden="false" customHeight="false" outlineLevel="0" collapsed="false">
      <c r="A127" s="47"/>
      <c r="B127" s="48" t="s">
        <v>111</v>
      </c>
      <c r="C127" s="49"/>
      <c r="D127" s="133" t="n">
        <f aca="false">SUM(D121:D126)</f>
        <v>22.78</v>
      </c>
      <c r="E127" s="133" t="n">
        <f aca="false">SUM(E121:E126)</f>
        <v>14.82</v>
      </c>
      <c r="F127" s="133" t="n">
        <f aca="false">SUM(F121:F126)</f>
        <v>20.8</v>
      </c>
      <c r="G127" s="133" t="n">
        <f aca="false">SUM(G121:G126)</f>
        <v>1.63</v>
      </c>
      <c r="H127" s="133" t="n">
        <f aca="false">SUM(H121:H126)</f>
        <v>76.65</v>
      </c>
      <c r="I127" s="64" t="n">
        <f aca="false">SUM(I121:I126)</f>
        <v>549.082437</v>
      </c>
      <c r="J127" s="89" t="n">
        <v>12.88</v>
      </c>
      <c r="K127" s="89" t="n">
        <v>0.49</v>
      </c>
      <c r="L127" s="89" t="n">
        <v>0</v>
      </c>
      <c r="M127" s="89" t="n">
        <v>0</v>
      </c>
      <c r="N127" s="89" t="n">
        <v>27.26</v>
      </c>
      <c r="O127" s="89" t="n">
        <v>72.53</v>
      </c>
      <c r="P127" s="89" t="n">
        <v>12.21</v>
      </c>
      <c r="Q127" s="89" t="n">
        <v>0</v>
      </c>
      <c r="R127" s="89" t="n">
        <v>0</v>
      </c>
      <c r="S127" s="89" t="n">
        <v>1.1</v>
      </c>
      <c r="T127" s="89" t="n">
        <v>7.88</v>
      </c>
      <c r="U127" s="89" t="n">
        <v>916.17</v>
      </c>
      <c r="V127" s="89" t="n">
        <v>1539.32</v>
      </c>
      <c r="W127" s="89" t="n">
        <v>110.32</v>
      </c>
      <c r="X127" s="89" t="n">
        <v>123.8</v>
      </c>
      <c r="Y127" s="89" t="n">
        <v>509.55</v>
      </c>
      <c r="Z127" s="89" t="n">
        <v>7.47</v>
      </c>
      <c r="AA127" s="89" t="n">
        <v>180.58</v>
      </c>
      <c r="AB127" s="89" t="n">
        <v>105.88</v>
      </c>
      <c r="AC127" s="89" t="n">
        <v>92.46</v>
      </c>
      <c r="AD127" s="89" t="n">
        <v>5.44</v>
      </c>
      <c r="AE127" s="89" t="n">
        <v>0.69</v>
      </c>
      <c r="AF127" s="89" t="n">
        <v>0.67</v>
      </c>
      <c r="AG127" s="89" t="n">
        <v>12.1</v>
      </c>
      <c r="AH127" s="89" t="n">
        <v>18.05</v>
      </c>
      <c r="AI127" s="89" t="n">
        <v>17.91</v>
      </c>
      <c r="AJ127" s="12" t="n">
        <v>0</v>
      </c>
      <c r="AK127" s="12" t="n">
        <v>1563.52</v>
      </c>
      <c r="AL127" s="12" t="n">
        <v>1242.4</v>
      </c>
      <c r="AM127" s="12" t="n">
        <v>2246.23</v>
      </c>
      <c r="AN127" s="12" t="n">
        <v>3084.61</v>
      </c>
      <c r="AO127" s="12" t="n">
        <v>654.15</v>
      </c>
      <c r="AP127" s="12" t="n">
        <v>1298.87</v>
      </c>
      <c r="AQ127" s="12" t="n">
        <v>346.07</v>
      </c>
      <c r="AR127" s="12" t="n">
        <v>925.41</v>
      </c>
      <c r="AS127" s="12" t="n">
        <v>1115.53</v>
      </c>
      <c r="AT127" s="12" t="n">
        <v>1300.76</v>
      </c>
      <c r="AU127" s="12" t="n">
        <v>1750.02</v>
      </c>
      <c r="AV127" s="12" t="n">
        <v>1001.12</v>
      </c>
      <c r="AW127" s="12" t="n">
        <v>969.25</v>
      </c>
      <c r="AX127" s="12" t="n">
        <v>3693.31</v>
      </c>
      <c r="AY127" s="12" t="n">
        <v>220.4</v>
      </c>
      <c r="AZ127" s="12" t="n">
        <v>871.05</v>
      </c>
      <c r="BA127" s="12" t="n">
        <v>825.42</v>
      </c>
      <c r="BB127" s="12" t="n">
        <v>715.6</v>
      </c>
      <c r="BC127" s="12" t="n">
        <v>302.89</v>
      </c>
      <c r="BD127" s="12" t="n">
        <v>0.32</v>
      </c>
      <c r="BE127" s="12" t="n">
        <v>0.14</v>
      </c>
      <c r="BF127" s="12" t="n">
        <v>0.08</v>
      </c>
      <c r="BG127" s="12" t="n">
        <v>0.18</v>
      </c>
      <c r="BH127" s="12" t="n">
        <v>0.2</v>
      </c>
      <c r="BI127" s="12" t="n">
        <v>0.94</v>
      </c>
      <c r="BJ127" s="12" t="n">
        <v>0</v>
      </c>
      <c r="BK127" s="12" t="n">
        <v>2.83</v>
      </c>
      <c r="BL127" s="12" t="n">
        <v>0</v>
      </c>
      <c r="BM127" s="12" t="n">
        <v>0.85</v>
      </c>
      <c r="BN127" s="12" t="n">
        <v>0.01</v>
      </c>
      <c r="BO127" s="12" t="n">
        <v>0</v>
      </c>
      <c r="BP127" s="12" t="n">
        <v>0</v>
      </c>
      <c r="BQ127" s="12" t="n">
        <v>0.18</v>
      </c>
      <c r="BR127" s="12" t="n">
        <v>0.29</v>
      </c>
      <c r="BS127" s="12" t="n">
        <v>2.61</v>
      </c>
      <c r="BT127" s="12" t="n">
        <v>0</v>
      </c>
      <c r="BU127" s="12" t="n">
        <v>0</v>
      </c>
      <c r="BV127" s="12" t="n">
        <v>0.72</v>
      </c>
      <c r="BW127" s="12" t="n">
        <v>0.04</v>
      </c>
      <c r="BX127" s="12" t="n">
        <v>0</v>
      </c>
      <c r="BY127" s="12" t="n">
        <v>0</v>
      </c>
      <c r="BZ127" s="12" t="n">
        <v>0</v>
      </c>
      <c r="CA127" s="12" t="n">
        <v>0</v>
      </c>
      <c r="CB127" s="12" t="n">
        <v>847.49</v>
      </c>
      <c r="CC127" s="90"/>
      <c r="CD127" s="90"/>
      <c r="CE127" s="12" t="n">
        <v>198.22</v>
      </c>
      <c r="CF127" s="12"/>
      <c r="CG127" s="12" t="n">
        <v>129.52</v>
      </c>
      <c r="CH127" s="12" t="n">
        <v>56.08</v>
      </c>
      <c r="CI127" s="12" t="n">
        <v>92.8</v>
      </c>
      <c r="CJ127" s="12" t="n">
        <v>5535.08</v>
      </c>
      <c r="CK127" s="12" t="n">
        <v>3118.95</v>
      </c>
      <c r="CL127" s="12" t="n">
        <v>4327.01</v>
      </c>
      <c r="CM127" s="12" t="n">
        <v>117.83</v>
      </c>
      <c r="CN127" s="12" t="n">
        <v>56.05</v>
      </c>
      <c r="CO127" s="12" t="n">
        <v>86.99</v>
      </c>
      <c r="CP127" s="12" t="n">
        <v>0</v>
      </c>
      <c r="CQ127" s="12" t="n">
        <v>1.47</v>
      </c>
    </row>
    <row r="128" customFormat="false" ht="13.2" hidden="true" customHeight="true" outlineLevel="0" collapsed="false">
      <c r="A128" s="28"/>
      <c r="B128" s="53" t="s">
        <v>244</v>
      </c>
      <c r="C128" s="30"/>
      <c r="D128" s="45" t="n">
        <v>22.5</v>
      </c>
      <c r="E128" s="45" t="n">
        <v>0</v>
      </c>
      <c r="F128" s="45" t="n">
        <v>23</v>
      </c>
      <c r="G128" s="45" t="n">
        <v>0</v>
      </c>
      <c r="H128" s="45" t="n">
        <v>95.75</v>
      </c>
      <c r="I128" s="130" t="n">
        <v>680</v>
      </c>
      <c r="V128" s="69" t="n">
        <v>0</v>
      </c>
      <c r="W128" s="69" t="n">
        <v>0</v>
      </c>
      <c r="X128" s="69" t="n">
        <v>0</v>
      </c>
      <c r="Y128" s="69" t="n">
        <v>0</v>
      </c>
      <c r="Z128" s="69" t="n">
        <v>0</v>
      </c>
      <c r="AA128" s="69" t="n">
        <v>0</v>
      </c>
      <c r="AB128" s="69" t="n">
        <v>0</v>
      </c>
      <c r="AC128" s="69" t="n">
        <v>315</v>
      </c>
      <c r="AD128" s="69" t="n">
        <v>0</v>
      </c>
      <c r="AE128" s="69" t="n">
        <v>0.49</v>
      </c>
      <c r="AF128" s="69" t="n">
        <v>0.56</v>
      </c>
      <c r="AI128" s="69" t="n">
        <v>24.5</v>
      </c>
      <c r="CI128" s="70" t="n">
        <v>0</v>
      </c>
      <c r="CL128" s="70" t="n">
        <v>0</v>
      </c>
      <c r="CO128" s="70" t="n">
        <v>0</v>
      </c>
    </row>
    <row r="129" customFormat="false" ht="13.8" hidden="true" customHeight="true" outlineLevel="0" collapsed="false">
      <c r="A129" s="28"/>
      <c r="B129" s="53" t="s">
        <v>113</v>
      </c>
      <c r="C129" s="30"/>
      <c r="D129" s="45" t="n">
        <f aca="false">D127-D128</f>
        <v>0.279999999999998</v>
      </c>
      <c r="E129" s="45" t="n">
        <f aca="false">E127-E128</f>
        <v>14.82</v>
      </c>
      <c r="F129" s="45" t="n">
        <f aca="false">F127-F128</f>
        <v>-2.2</v>
      </c>
      <c r="G129" s="45" t="n">
        <f aca="false">G127-G128</f>
        <v>1.63</v>
      </c>
      <c r="H129" s="45" t="n">
        <f aca="false">H127-H128</f>
        <v>-19.1</v>
      </c>
      <c r="I129" s="130" t="n">
        <f aca="false">I127-I128</f>
        <v>-130.917563</v>
      </c>
      <c r="V129" s="69" t="n">
        <f aca="false">V127-V128</f>
        <v>1539.32</v>
      </c>
      <c r="W129" s="69" t="n">
        <f aca="false">W127-W128</f>
        <v>110.32</v>
      </c>
      <c r="X129" s="69" t="n">
        <f aca="false">X127-X128</f>
        <v>123.8</v>
      </c>
      <c r="Y129" s="69" t="n">
        <f aca="false">Y127-Y128</f>
        <v>509.55</v>
      </c>
      <c r="Z129" s="69" t="n">
        <f aca="false">Z127-Z128</f>
        <v>7.47</v>
      </c>
      <c r="AA129" s="69" t="n">
        <f aca="false">AA127-AA128</f>
        <v>180.58</v>
      </c>
      <c r="AB129" s="69" t="n">
        <f aca="false">AB127-AB128</f>
        <v>105.88</v>
      </c>
      <c r="AC129" s="69" t="n">
        <f aca="false">AC127-AC128</f>
        <v>-222.54</v>
      </c>
      <c r="AD129" s="69" t="n">
        <f aca="false">AD127-AD128</f>
        <v>5.44</v>
      </c>
      <c r="AE129" s="69" t="n">
        <f aca="false">AE127-AE128</f>
        <v>0.2</v>
      </c>
      <c r="AF129" s="69" t="n">
        <f aca="false">AF127-AF128</f>
        <v>0.11</v>
      </c>
      <c r="AI129" s="69" t="n">
        <f aca="false">AI127-AI128</f>
        <v>-6.59</v>
      </c>
      <c r="CI129" s="70" t="n">
        <f aca="false">CI127-CI128</f>
        <v>92.8</v>
      </c>
      <c r="CL129" s="70" t="n">
        <f aca="false">CL127-CL128</f>
        <v>4327.01</v>
      </c>
      <c r="CO129" s="70" t="n">
        <f aca="false">CO127-CO128</f>
        <v>86.99</v>
      </c>
    </row>
    <row r="130" customFormat="false" ht="13.8" hidden="true" customHeight="true" outlineLevel="0" collapsed="false">
      <c r="A130" s="28"/>
      <c r="B130" s="53" t="s">
        <v>114</v>
      </c>
      <c r="C130" s="30"/>
      <c r="D130" s="45" t="n">
        <v>18</v>
      </c>
      <c r="E130" s="45"/>
      <c r="F130" s="45" t="n">
        <v>31</v>
      </c>
      <c r="G130" s="45"/>
      <c r="H130" s="45" t="n">
        <v>51</v>
      </c>
      <c r="I130" s="130"/>
    </row>
    <row r="131" customFormat="false" ht="15.6" hidden="false" customHeight="false" outlineLevel="0" collapsed="false">
      <c r="A131" s="65"/>
      <c r="B131" s="66" t="s">
        <v>240</v>
      </c>
      <c r="C131" s="67"/>
      <c r="D131" s="60" t="n">
        <f aca="false">$D$15+$D$28+$D$40+$D$52+$D$65+$D$77+$D$89+$D$101+$D$114+$D$127</f>
        <v>219.18</v>
      </c>
      <c r="E131" s="60" t="n">
        <f aca="false">$E$15+$E$28+$E$40+$E$52+$E$65+$E$77+$E$89+$E$101+$E$114+$E$127</f>
        <v>118.53</v>
      </c>
      <c r="F131" s="60" t="n">
        <f aca="false">$F$15+$F$28+$F$40+$F$52+$F$65+$F$77+$F$89+$F$101+$F$114+$F$127</f>
        <v>212.78</v>
      </c>
      <c r="G131" s="60" t="n">
        <f aca="false">$G$15+$G$28+$G$40+$G$52+$G$65+$G$77+$G$89+$G$101+$G$114+$G$127</f>
        <v>50.09</v>
      </c>
      <c r="H131" s="60" t="n">
        <f aca="false">$H$15+$H$28+$H$40+$H$52+$H$65+$H$77+$H$89+$H$101+$H$114+$H$127</f>
        <v>846.75</v>
      </c>
      <c r="I131" s="98" t="n">
        <f aca="false">$I$15+$I$28+$I$40+$I$52+$I$65+$I$77+$I$89+$I$101+$I$114+$I$127</f>
        <v>6113.26994140905</v>
      </c>
      <c r="J131" s="89" t="n">
        <f aca="false">$J$15+$J$28+$J$40+$J$52+$J$65+$J$77+$J$89+$J$101+$J$114+$J$127</f>
        <v>113.3</v>
      </c>
      <c r="K131" s="89" t="n">
        <f aca="false">$K$15+$K$28+$K$40+$K$52+$K$65+$K$77+$K$89+$K$101+$K$114+$K$127</f>
        <v>40.48</v>
      </c>
      <c r="L131" s="89" t="n">
        <f aca="false">$L$15+$L$28+$L$40+$L$52+$L$65+$L$77+$L$89+$L$101+$L$114+$L$127</f>
        <v>0</v>
      </c>
      <c r="M131" s="89" t="n">
        <f aca="false">$M$15+$M$28+$M$40+$M$52+$M$65+$M$77+$M$89+$M$101+$M$114+$M$127</f>
        <v>0</v>
      </c>
      <c r="N131" s="89" t="n">
        <f aca="false">$N$15+$N$28+$N$40+$N$52+$N$65+$N$77+$N$89+$N$101+$N$114+$N$127</f>
        <v>275.11</v>
      </c>
      <c r="O131" s="89" t="n">
        <f aca="false">$O$15+$O$28+$O$40+$O$52+$O$65+$O$77+$O$89+$O$101+$O$114+$O$127</f>
        <v>703.8</v>
      </c>
      <c r="P131" s="89" t="n">
        <f aca="false">$P$15+$P$28+$P$40+$P$52+$P$65+$P$77+$P$89+$P$101+$P$114+$P$127</f>
        <v>113.29</v>
      </c>
      <c r="Q131" s="89" t="n">
        <f aca="false">$Q$15+$Q$28+$Q$40+$Q$52+$Q$65+$Q$77+$Q$89+$Q$101+$Q$114+$Q$127</f>
        <v>0</v>
      </c>
      <c r="R131" s="89" t="n">
        <f aca="false">$R$15+$R$28+$R$40+$R$52+$R$65+$R$77+$R$89+$R$101+$R$114+$R$127</f>
        <v>0</v>
      </c>
      <c r="S131" s="89" t="n">
        <f aca="false">$S$15+$S$28+$S$40+$S$52+$S$65+$S$77+$S$89+$S$101+$S$114+$S$127</f>
        <v>12.8</v>
      </c>
      <c r="T131" s="89" t="n">
        <f aca="false">$T$15+$T$28+$T$40+$T$52+$T$65+$T$77+$T$89+$T$101+$T$114+$T$127</f>
        <v>64.84</v>
      </c>
      <c r="U131" s="89" t="n">
        <f aca="false">$U$15+$U$28+$U$40+$U$52+$U$65+$U$77+$U$89+$U$101+$U$114+$U$127</f>
        <v>9171.08</v>
      </c>
      <c r="V131" s="89" t="n">
        <f aca="false">$V$15+$V$28+$V$40+$V$52+$V$65+$V$77+$V$89+$V$101+$V$114+$V$127</f>
        <v>11013.24</v>
      </c>
      <c r="W131" s="89" t="n">
        <f aca="false">$W$15+$W$28+$W$40+$W$52+$W$65+$W$77+$W$89+$W$101+$W$114+$W$127</f>
        <v>1110.18</v>
      </c>
      <c r="X131" s="89" t="n">
        <f aca="false">$X$15+$X$28+$X$40+$X$52+$X$65+$X$77+$X$89+$X$101+$X$114+$X$127</f>
        <v>1192.55</v>
      </c>
      <c r="Y131" s="89" t="n">
        <f aca="false">$Y$15+$Y$28+$Y$40+$Y$52+$Y$65+$Y$77+$Y$89+$Y$101+$Y$114+$Y$127</f>
        <v>3816.25</v>
      </c>
      <c r="Z131" s="89" t="n">
        <f aca="false">$Z$15+$Z$28+$Z$40+$Z$52+$Z$65+$Z$77+$Z$89+$Z$101+$Z$114+$Z$127</f>
        <v>62.85</v>
      </c>
      <c r="AA131" s="89" t="n">
        <f aca="false">$AA$15+$AA$28+$AA$40+$AA$52+$AA$65+$AA$77+$AA$89+$AA$101+$AA$114+$AA$127</f>
        <v>621.72</v>
      </c>
      <c r="AB131" s="89" t="n">
        <f aca="false">$AB$15+$AB$28+$AB$40+$AB$52+$AB$65+$AB$77+$AB$89+$AB$101+$AB$114+$AB$127</f>
        <v>17050.23</v>
      </c>
      <c r="AC131" s="89" t="n">
        <f aca="false">$AC$15+$AC$28+$AC$40+$AC$52+$AC$65+$AC$77+$AC$89+$AC$101+$AC$114+$AC$127</f>
        <v>3997.26</v>
      </c>
      <c r="AD131" s="89" t="n">
        <f aca="false">$AD$15+$AD$28+$AD$40+$AD$52+$AD$65+$AD$77+$AD$89+$AD$101+$AD$114+$AD$127</f>
        <v>55.88</v>
      </c>
      <c r="AE131" s="89" t="n">
        <f aca="false">$AE$15+$AE$28+$AE$40+$AE$52+$AE$65+$AE$77+$AE$89+$AE$101+$AE$114+$AE$127</f>
        <v>5.17</v>
      </c>
      <c r="AF131" s="89" t="n">
        <f aca="false">$AF$15+$AF$28+$AF$40+$AF$52+$AF$65+$AF$77+$AF$89+$AF$101+$AF$114+$AF$127</f>
        <v>3.24</v>
      </c>
      <c r="AG131" s="89" t="n">
        <f aca="false">$AG$15+$AG$28+$AG$40+$AG$52+$AG$65+$AG$77+$AG$89+$AG$101+$AG$114+$AG$127</f>
        <v>63.71</v>
      </c>
      <c r="AH131" s="89" t="n">
        <f aca="false">$AH$15+$AH$28+$AH$40+$AH$52+$AH$65+$AH$77+$AH$89+$AH$101+$AH$114+$AH$127</f>
        <v>114.29</v>
      </c>
      <c r="AI131" s="89" t="n">
        <f aca="false">$AI$15+$AI$28+$AI$40+$AI$52+$AI$65+$AI$77+$AI$89+$AI$101+$AI$114+$AI$127</f>
        <v>171.91</v>
      </c>
      <c r="AJ131" s="12" t="n">
        <f aca="false">$AJ$15+$AJ$28+$AJ$40+$AJ$52+$AJ$65+$AJ$77+$AJ$89+$AJ$101+$AJ$114+$AJ$127</f>
        <v>0</v>
      </c>
      <c r="AK131" s="12" t="n">
        <f aca="false">$AK$15+$AK$28+$AK$40+$AK$52+$AK$65+$AK$77+$AK$89+$AK$101+$AK$114+$AK$127</f>
        <v>11771.45</v>
      </c>
      <c r="AL131" s="12" t="n">
        <f aca="false">$AL$15+$AL$28+$AL$40+$AL$52+$AL$65+$AL$77+$AL$89+$AL$101+$AL$114+$AL$127</f>
        <v>9855.1</v>
      </c>
      <c r="AM131" s="12" t="n">
        <f aca="false">$AM$15+$AM$28+$AM$40+$AM$52+$AM$65+$AM$77+$AM$89+$AM$101+$AM$114+$AM$127</f>
        <v>17117.99</v>
      </c>
      <c r="AN131" s="12" t="n">
        <f aca="false">$AN$15+$AN$28+$AN$40+$AN$52+$AN$65+$AN$77+$AN$89+$AN$101+$AN$114+$AN$127</f>
        <v>16244.48</v>
      </c>
      <c r="AO131" s="12" t="n">
        <f aca="false">$AO$15+$AO$28+$AO$40+$AO$52+$AO$65+$AO$77+$AO$89+$AO$101+$AO$114+$AO$127</f>
        <v>4693.66</v>
      </c>
      <c r="AP131" s="12" t="n">
        <f aca="false">$AP$15+$AP$28+$AP$40+$AP$52+$AP$65+$AP$77+$AP$89+$AP$101+$AP$114+$AP$127</f>
        <v>9092.94</v>
      </c>
      <c r="AQ131" s="12" t="n">
        <f aca="false">$AQ$15+$AQ$28+$AQ$40+$AQ$52+$AQ$65+$AQ$77+$AQ$89+$AQ$101+$AQ$114+$AQ$127</f>
        <v>2806.59</v>
      </c>
      <c r="AR131" s="12" t="n">
        <f aca="false">$AR$15+$AR$28+$AR$40+$AR$52+$AR$65+$AR$77+$AR$89+$AR$101+$AR$114+$AR$127</f>
        <v>9335.28</v>
      </c>
      <c r="AS131" s="12" t="n">
        <f aca="false">$AS$15+$AS$28+$AS$40+$AS$52+$AS$65+$AS$77+$AS$89+$AS$101+$AS$114+$AS$127</f>
        <v>9861.94</v>
      </c>
      <c r="AT131" s="12" t="n">
        <f aca="false">$AT$15+$AT$28+$AT$40+$AT$52+$AT$65+$AT$77+$AT$89+$AT$101+$AT$114+$AT$127</f>
        <v>11769.19</v>
      </c>
      <c r="AU131" s="12" t="n">
        <f aca="false">$AU$15+$AU$28+$AU$40+$AU$52+$AU$65+$AU$77+$AU$89+$AU$101+$AU$114+$AU$127</f>
        <v>15924.19</v>
      </c>
      <c r="AV131" s="12" t="n">
        <f aca="false">$AV$15+$AV$28+$AV$40+$AV$52+$AV$65+$AV$77+$AV$89+$AV$101+$AV$114+$AV$127</f>
        <v>6648.44</v>
      </c>
      <c r="AW131" s="12" t="n">
        <f aca="false">$AW$15+$AW$28+$AW$40+$AW$52+$AW$65+$AW$77+$AW$89+$AW$101+$AW$114+$AW$127</f>
        <v>9245.94</v>
      </c>
      <c r="AX131" s="12" t="n">
        <f aca="false">$AX$15+$AX$28+$AX$40+$AX$52+$AX$65+$AX$77+$AX$89+$AX$101+$AX$114+$AX$127</f>
        <v>38704.71</v>
      </c>
      <c r="AY131" s="12" t="n">
        <f aca="false">$AY$15+$AY$28+$AY$40+$AY$52+$AY$65+$AY$77+$AY$89+$AY$101+$AY$114+$AY$127</f>
        <v>1179.64</v>
      </c>
      <c r="AZ131" s="12" t="n">
        <f aca="false">$AZ$15+$AZ$28+$AZ$40+$AZ$52+$AZ$65+$AZ$77+$AZ$89+$AZ$101+$AZ$114+$AZ$127</f>
        <v>10797.26</v>
      </c>
      <c r="BA131" s="12" t="n">
        <f aca="false">$BA$15+$BA$28+$BA$40+$BA$52+$BA$65+$BA$77+$BA$89+$BA$101+$BA$114+$BA$127</f>
        <v>8631.64</v>
      </c>
      <c r="BB131" s="12" t="n">
        <f aca="false">$BB$15+$BB$28+$BB$40+$BB$52+$BB$65+$BB$77+$BB$89+$BB$101+$BB$114+$BB$127</f>
        <v>6808.05</v>
      </c>
      <c r="BC131" s="12" t="n">
        <f aca="false">$BC$15+$BC$28+$BC$40+$BC$52+$BC$65+$BC$77+$BC$89+$BC$101+$BC$114+$BC$127</f>
        <v>3179.37</v>
      </c>
      <c r="BD131" s="12" t="n">
        <f aca="false">$BD$15+$BD$28+$BD$40+$BD$52+$BD$65+$BD$77+$BD$89+$BD$101+$BD$114+$BD$127</f>
        <v>1.85</v>
      </c>
      <c r="BE131" s="12" t="n">
        <f aca="false">$BE$15+$BE$28+$BE$40+$BE$52+$BE$65+$BE$77+$BE$89+$BE$101+$BE$114+$BE$127</f>
        <v>0.63</v>
      </c>
      <c r="BF131" s="12" t="n">
        <f aca="false">$BF$15+$BF$28+$BF$40+$BF$52+$BF$65+$BF$77+$BF$89+$BF$101+$BF$114+$BF$127</f>
        <v>0.44</v>
      </c>
      <c r="BG131" s="12" t="n">
        <f aca="false">$BG$15+$BG$28+$BG$40+$BG$52+$BG$65+$BG$77+$BG$89+$BG$101+$BG$114+$BG$127</f>
        <v>1.06</v>
      </c>
      <c r="BH131" s="12" t="n">
        <f aca="false">$BH$15+$BH$28+$BH$40+$BH$52+$BH$65+$BH$77+$BH$89+$BH$101+$BH$114+$BH$127</f>
        <v>1.28</v>
      </c>
      <c r="BI131" s="12" t="n">
        <f aca="false">$BI$15+$BI$28+$BI$40+$BI$52+$BI$65+$BI$77+$BI$89+$BI$101+$BI$114+$BI$127</f>
        <v>4.92</v>
      </c>
      <c r="BJ131" s="12" t="n">
        <f aca="false">$BJ$15+$BJ$28+$BJ$40+$BJ$52+$BJ$65+$BJ$77+$BJ$89+$BJ$101+$BJ$114+$BJ$127</f>
        <v>0.03</v>
      </c>
      <c r="BK131" s="12" t="n">
        <f aca="false">$BK$15+$BK$28+$BK$40+$BK$52+$BK$65+$BK$77+$BK$89+$BK$101+$BK$114+$BK$127</f>
        <v>19.27</v>
      </c>
      <c r="BL131" s="12" t="n">
        <f aca="false">$BL$15+$BL$28+$BL$40+$BL$52+$BL$65+$BL$77+$BL$89+$BL$101+$BL$114+$BL$127</f>
        <v>0.01</v>
      </c>
      <c r="BM131" s="12" t="n">
        <f aca="false">$BM$15+$BM$28+$BM$40+$BM$52+$BM$65+$BM$77+$BM$89+$BM$101+$BM$114+$BM$127</f>
        <v>6.68</v>
      </c>
      <c r="BN131" s="12" t="n">
        <f aca="false">$BN$15+$BN$28+$BN$40+$BN$52+$BN$65+$BN$77+$BN$89+$BN$101+$BN$114+$BN$127</f>
        <v>0.22</v>
      </c>
      <c r="BO131" s="12" t="n">
        <f aca="false">$BO$15+$BO$28+$BO$40+$BO$52+$BO$65+$BO$77+$BO$89+$BO$101+$BO$114+$BO$127</f>
        <v>0.35</v>
      </c>
      <c r="BP131" s="12" t="n">
        <f aca="false">$BP$15+$BP$28+$BP$40+$BP$52+$BP$65+$BP$77+$BP$89+$BP$101+$BP$114+$BP$127</f>
        <v>0</v>
      </c>
      <c r="BQ131" s="12" t="n">
        <f aca="false">$BQ$15+$BQ$28+$BQ$40+$BQ$52+$BQ$65+$BQ$77+$BQ$89+$BQ$101+$BQ$114+$BQ$127</f>
        <v>0.77</v>
      </c>
      <c r="BR131" s="12" t="n">
        <f aca="false">$BR$15+$BR$28+$BR$40+$BR$52+$BR$65+$BR$77+$BR$89+$BR$101+$BR$114+$BR$127</f>
        <v>1.65</v>
      </c>
      <c r="BS131" s="12" t="n">
        <f aca="false">$BS$15+$BS$28+$BS$40+$BS$52+$BS$65+$BS$77+$BS$89+$BS$101+$BS$114+$BS$127</f>
        <v>27.33</v>
      </c>
      <c r="BT131" s="12" t="n">
        <f aca="false">$BT$15+$BT$28+$BT$40+$BT$52+$BT$65+$BT$77+$BT$89+$BT$101+$BT$114+$BT$127</f>
        <v>0.01</v>
      </c>
      <c r="BU131" s="12" t="n">
        <f aca="false">$BU$15+$BU$28+$BU$40+$BU$52+$BU$65+$BU$77+$BU$89+$BU$101+$BU$114+$BU$127</f>
        <v>0</v>
      </c>
      <c r="BV131" s="12" t="n">
        <f aca="false">$BV$15+$BV$28+$BV$40+$BV$52+$BV$65+$BV$77+$BV$89+$BV$101+$BV$114+$BV$127</f>
        <v>39.59</v>
      </c>
      <c r="BW131" s="12" t="n">
        <f aca="false">$BW$15+$BW$28+$BW$40+$BW$52+$BW$65+$BW$77+$BW$89+$BW$101+$BW$114+$BW$127</f>
        <v>0.41</v>
      </c>
      <c r="BX131" s="12" t="n">
        <f aca="false">$BX$15+$BX$28+$BX$40+$BX$52+$BX$65+$BX$77+$BX$89+$BX$101+$BX$114+$BX$127</f>
        <v>0</v>
      </c>
      <c r="BY131" s="12" t="n">
        <f aca="false">$BY$15+$BY$28+$BY$40+$BY$52+$BY$65+$BY$77+$BY$89+$BY$101+$BY$114+$BY$127</f>
        <v>0</v>
      </c>
      <c r="BZ131" s="12" t="n">
        <f aca="false">$BZ$15+$BZ$28+$BZ$40+$BZ$52+$BZ$65+$BZ$77+$BZ$89+$BZ$101+$BZ$114+$BZ$127</f>
        <v>0</v>
      </c>
      <c r="CA131" s="12" t="n">
        <f aca="false">$CA$15+$CA$28+$CA$40+$CA$52+$CA$65+$CA$77+$CA$89+$CA$101+$CA$114+$CA$127</f>
        <v>0</v>
      </c>
      <c r="CB131" s="12" t="n">
        <f aca="false">$CB$15+$CB$28+$CB$40+$CB$52+$CB$65+$CB$77+$CB$89+$CB$101+$CB$114+$CB$127</f>
        <v>7242.92</v>
      </c>
      <c r="CC131" s="90"/>
      <c r="CD131" s="90"/>
      <c r="CE131" s="12" t="n">
        <f aca="false">$CE$15+$CE$28+$CE$40+$CE$52+$CE$65+$CE$77+$CE$89+$CE$101+$CE$114+$CE$127</f>
        <v>3463.42</v>
      </c>
      <c r="CF131" s="12"/>
      <c r="CG131" s="12" t="n">
        <f aca="false">$CG$15+$CG$28+$CG$40+$CG$52+$CG$65+$CG$77+$CG$89+$CG$101+$CG$114+$CG$127</f>
        <v>917.87</v>
      </c>
      <c r="CH131" s="12" t="n">
        <f aca="false">$CH$15+$CH$28+$CH$40+$CH$52+$CH$65+$CH$77+$CH$89+$CH$101+$CH$114+$CH$127</f>
        <v>493.54</v>
      </c>
      <c r="CI131" s="12" t="n">
        <f aca="false">$CI$15+$CI$28+$CI$40+$CI$52+$CI$65+$CI$77+$CI$89+$CI$101+$CI$114+$CI$127</f>
        <v>703.57</v>
      </c>
      <c r="CJ131" s="12" t="n">
        <f aca="false">$CJ$15+$CJ$28+$CJ$40+$CJ$52+$CJ$65+$CJ$77+$CJ$89+$CJ$101+$CJ$114+$CJ$127</f>
        <v>55794.56</v>
      </c>
      <c r="CK131" s="12" t="n">
        <f aca="false">$CK$15+$CK$28+$CK$40+$CK$52+$CK$65+$CK$77+$CK$89+$CK$101+$CK$114+$CK$127</f>
        <v>28541.27</v>
      </c>
      <c r="CL131" s="12" t="n">
        <f aca="false">$CL$15+$CL$28+$CL$40+$CL$52+$CL$65+$CL$77+$CL$89+$CL$101+$CL$114+$CL$127</f>
        <v>42166.96</v>
      </c>
      <c r="CM131" s="12" t="n">
        <f aca="false">$CM$15+$CM$28+$CM$40+$CM$52+$CM$65+$CM$77+$CM$89+$CM$101+$CM$114+$CM$127</f>
        <v>1305.57</v>
      </c>
      <c r="CN131" s="12" t="n">
        <f aca="false">$CN$15+$CN$28+$CN$40+$CN$52+$CN$65+$CN$77+$CN$89+$CN$101+$CN$114+$CN$127</f>
        <v>833.31</v>
      </c>
      <c r="CO131" s="12" t="n">
        <f aca="false">$CO$15+$CO$28+$CO$40+$CO$52+$CO$65+$CO$77+$CO$89+$CO$101+$CO$114+$CO$127</f>
        <v>1063.11</v>
      </c>
      <c r="CP131" s="12" t="n">
        <f aca="false">$CP$15+$CP$28+$CP$40+$CP$52+$CP$65+$CP$77+$CP$89+$CP$101+$CP$114+$CP$127</f>
        <v>97.71</v>
      </c>
      <c r="CQ131" s="12" t="n">
        <f aca="false">$CQ$15+$CQ$28+$CQ$40+$CQ$52+$CQ$65+$CQ$77+$CQ$89+$CQ$101+$CQ$114+$CQ$127</f>
        <v>15.19</v>
      </c>
    </row>
    <row r="132" customFormat="false" ht="14.4" hidden="false" customHeight="false" outlineLevel="0" collapsed="false">
      <c r="A132" s="28"/>
      <c r="B132" s="66" t="s">
        <v>168</v>
      </c>
      <c r="C132" s="67"/>
      <c r="D132" s="60" t="n">
        <f aca="false">D131/10</f>
        <v>21.918</v>
      </c>
      <c r="E132" s="60" t="n">
        <f aca="false">E131/10</f>
        <v>11.853</v>
      </c>
      <c r="F132" s="60" t="n">
        <f aca="false">F131/10</f>
        <v>21.278</v>
      </c>
      <c r="G132" s="60" t="n">
        <f aca="false">G131/10</f>
        <v>5.009</v>
      </c>
      <c r="H132" s="60" t="n">
        <f aca="false">H131/10</f>
        <v>84.675</v>
      </c>
      <c r="I132" s="60" t="n">
        <f aca="false">I131/10</f>
        <v>611.326994140905</v>
      </c>
      <c r="J132" s="59" t="n">
        <f aca="false">J131/10</f>
        <v>11.33</v>
      </c>
      <c r="K132" s="60" t="n">
        <f aca="false">K131/10</f>
        <v>4.048</v>
      </c>
      <c r="L132" s="60" t="n">
        <f aca="false">L131/10</f>
        <v>0</v>
      </c>
      <c r="M132" s="60" t="n">
        <f aca="false">M131/10</f>
        <v>0</v>
      </c>
      <c r="N132" s="60" t="n">
        <f aca="false">N131/10</f>
        <v>27.511</v>
      </c>
      <c r="O132" s="60" t="n">
        <f aca="false">O131/10</f>
        <v>70.38</v>
      </c>
      <c r="P132" s="60" t="n">
        <f aca="false">P131/10</f>
        <v>11.329</v>
      </c>
      <c r="Q132" s="60" t="n">
        <f aca="false">Q131/10</f>
        <v>0</v>
      </c>
      <c r="R132" s="60" t="n">
        <f aca="false">R131/10</f>
        <v>0</v>
      </c>
      <c r="S132" s="60" t="n">
        <f aca="false">S131/10</f>
        <v>1.28</v>
      </c>
      <c r="T132" s="60" t="n">
        <f aca="false">T131/10</f>
        <v>6.484</v>
      </c>
      <c r="U132" s="60" t="n">
        <f aca="false">U131/10</f>
        <v>917.108</v>
      </c>
      <c r="V132" s="60" t="n">
        <f aca="false">V131/10</f>
        <v>1101.324</v>
      </c>
      <c r="W132" s="60" t="n">
        <f aca="false">W131/10</f>
        <v>111.018</v>
      </c>
      <c r="X132" s="60" t="n">
        <f aca="false">X131/10</f>
        <v>119.255</v>
      </c>
      <c r="Y132" s="60" t="n">
        <f aca="false">Y131/10</f>
        <v>381.625</v>
      </c>
      <c r="Z132" s="60" t="n">
        <f aca="false">Z131/10</f>
        <v>6.285</v>
      </c>
      <c r="AA132" s="60" t="n">
        <f aca="false">AA131/10</f>
        <v>62.172</v>
      </c>
      <c r="AB132" s="60" t="n">
        <f aca="false">AB131/10</f>
        <v>1705.023</v>
      </c>
      <c r="AC132" s="60" t="n">
        <f aca="false">AC131/10</f>
        <v>399.726</v>
      </c>
      <c r="AD132" s="60" t="n">
        <f aca="false">AD131/10</f>
        <v>5.588</v>
      </c>
      <c r="AE132" s="60" t="n">
        <f aca="false">AE131/10</f>
        <v>0.517</v>
      </c>
      <c r="AF132" s="60" t="n">
        <f aca="false">AF131/10</f>
        <v>0.324</v>
      </c>
      <c r="AG132" s="60" t="n">
        <f aca="false">AG131/10</f>
        <v>6.371</v>
      </c>
      <c r="AH132" s="60" t="n">
        <f aca="false">AH131/10</f>
        <v>11.429</v>
      </c>
      <c r="AI132" s="60" t="n">
        <f aca="false">AI131/10</f>
        <v>17.191</v>
      </c>
      <c r="AJ132" s="60" t="n">
        <f aca="false">AJ131/10</f>
        <v>0</v>
      </c>
      <c r="AK132" s="60" t="n">
        <f aca="false">AK131/10</f>
        <v>1177.145</v>
      </c>
      <c r="AL132" s="60" t="n">
        <f aca="false">AL131/10</f>
        <v>985.51</v>
      </c>
      <c r="AM132" s="60" t="n">
        <f aca="false">AM131/10</f>
        <v>1711.799</v>
      </c>
      <c r="AN132" s="60" t="n">
        <f aca="false">AN131/10</f>
        <v>1624.448</v>
      </c>
      <c r="AO132" s="60" t="n">
        <f aca="false">AO131/10</f>
        <v>469.366</v>
      </c>
      <c r="AP132" s="60" t="n">
        <f aca="false">AP131/10</f>
        <v>909.294</v>
      </c>
      <c r="AQ132" s="60" t="n">
        <f aca="false">AQ131/10</f>
        <v>280.659</v>
      </c>
      <c r="AR132" s="60" t="n">
        <f aca="false">AR131/10</f>
        <v>933.528</v>
      </c>
      <c r="AS132" s="60" t="n">
        <f aca="false">AS131/10</f>
        <v>986.194</v>
      </c>
      <c r="AT132" s="60" t="n">
        <f aca="false">AT131/10</f>
        <v>1176.919</v>
      </c>
      <c r="AU132" s="60" t="n">
        <f aca="false">AU131/10</f>
        <v>1592.419</v>
      </c>
      <c r="AV132" s="60" t="n">
        <f aca="false">AV131/10</f>
        <v>664.844</v>
      </c>
      <c r="AW132" s="60" t="n">
        <f aca="false">AW131/10</f>
        <v>924.594</v>
      </c>
      <c r="AX132" s="60" t="n">
        <f aca="false">AX131/10</f>
        <v>3870.471</v>
      </c>
      <c r="AY132" s="60" t="n">
        <f aca="false">AY131/10</f>
        <v>117.964</v>
      </c>
      <c r="AZ132" s="60" t="n">
        <f aca="false">AZ131/10</f>
        <v>1079.726</v>
      </c>
      <c r="BA132" s="60" t="n">
        <f aca="false">BA131/10</f>
        <v>863.164</v>
      </c>
      <c r="BB132" s="60" t="n">
        <f aca="false">BB131/10</f>
        <v>680.805</v>
      </c>
      <c r="BC132" s="60" t="n">
        <f aca="false">BC131/10</f>
        <v>317.937</v>
      </c>
      <c r="BD132" s="60" t="n">
        <f aca="false">BD131/10</f>
        <v>0.185</v>
      </c>
      <c r="BE132" s="60" t="n">
        <f aca="false">BE131/10</f>
        <v>0.063</v>
      </c>
      <c r="BF132" s="60" t="n">
        <f aca="false">BF131/10</f>
        <v>0.044</v>
      </c>
      <c r="BG132" s="60" t="n">
        <f aca="false">BG131/10</f>
        <v>0.106</v>
      </c>
      <c r="BH132" s="60" t="n">
        <f aca="false">BH131/10</f>
        <v>0.128</v>
      </c>
      <c r="BI132" s="60" t="n">
        <f aca="false">BI131/10</f>
        <v>0.492</v>
      </c>
      <c r="BJ132" s="60" t="n">
        <f aca="false">BJ131/10</f>
        <v>0.003</v>
      </c>
      <c r="BK132" s="60" t="n">
        <f aca="false">BK131/10</f>
        <v>1.927</v>
      </c>
      <c r="BL132" s="60" t="n">
        <f aca="false">BL131/10</f>
        <v>0.001</v>
      </c>
      <c r="BM132" s="60" t="n">
        <f aca="false">BM131/10</f>
        <v>0.668</v>
      </c>
      <c r="BN132" s="60" t="n">
        <f aca="false">BN131/10</f>
        <v>0.022</v>
      </c>
      <c r="BO132" s="60" t="n">
        <f aca="false">BO131/10</f>
        <v>0.035</v>
      </c>
      <c r="BP132" s="60" t="n">
        <f aca="false">BP131/10</f>
        <v>0</v>
      </c>
      <c r="BQ132" s="60" t="n">
        <f aca="false">BQ131/10</f>
        <v>0.077</v>
      </c>
      <c r="BR132" s="60" t="n">
        <f aca="false">BR131/10</f>
        <v>0.165</v>
      </c>
      <c r="BS132" s="60" t="n">
        <f aca="false">BS131/10</f>
        <v>2.733</v>
      </c>
      <c r="BT132" s="60" t="n">
        <f aca="false">BT131/10</f>
        <v>0.001</v>
      </c>
      <c r="BU132" s="60" t="n">
        <f aca="false">BU131/10</f>
        <v>0</v>
      </c>
      <c r="BV132" s="60" t="n">
        <f aca="false">BV131/10</f>
        <v>3.959</v>
      </c>
      <c r="BW132" s="60" t="n">
        <f aca="false">BW131/10</f>
        <v>0.041</v>
      </c>
      <c r="BX132" s="60" t="n">
        <f aca="false">BX131/10</f>
        <v>0</v>
      </c>
      <c r="BY132" s="60" t="n">
        <f aca="false">BY131/10</f>
        <v>0</v>
      </c>
      <c r="BZ132" s="60" t="n">
        <f aca="false">BZ131/10</f>
        <v>0</v>
      </c>
      <c r="CA132" s="60" t="n">
        <f aca="false">CA131/10</f>
        <v>0</v>
      </c>
      <c r="CB132" s="60" t="n">
        <f aca="false">CB131/10</f>
        <v>724.292</v>
      </c>
      <c r="CC132" s="60" t="n">
        <f aca="false">CC131/10</f>
        <v>0</v>
      </c>
      <c r="CD132" s="60" t="n">
        <f aca="false">CD131/10</f>
        <v>0</v>
      </c>
      <c r="CE132" s="60" t="n">
        <f aca="false">CE131/10</f>
        <v>346.342</v>
      </c>
      <c r="CF132" s="60" t="n">
        <f aca="false">CF131/10</f>
        <v>0</v>
      </c>
      <c r="CG132" s="60" t="n">
        <f aca="false">CG131/10</f>
        <v>91.787</v>
      </c>
      <c r="CH132" s="60" t="n">
        <f aca="false">CH131/10</f>
        <v>49.354</v>
      </c>
      <c r="CI132" s="60" t="n">
        <f aca="false">CI131/10</f>
        <v>70.357</v>
      </c>
      <c r="CJ132" s="60" t="n">
        <f aca="false">CJ131/10</f>
        <v>5579.456</v>
      </c>
      <c r="CK132" s="60" t="n">
        <f aca="false">CK131/10</f>
        <v>2854.127</v>
      </c>
      <c r="CL132" s="60" t="n">
        <f aca="false">CL131/10</f>
        <v>4216.696</v>
      </c>
      <c r="CM132" s="60" t="n">
        <f aca="false">CM131/10</f>
        <v>130.557</v>
      </c>
      <c r="CN132" s="60" t="n">
        <f aca="false">CN131/10</f>
        <v>83.331</v>
      </c>
      <c r="CO132" s="60" t="n">
        <f aca="false">CO131/10</f>
        <v>106.311</v>
      </c>
      <c r="CP132" s="60" t="n">
        <f aca="false">CP131/10</f>
        <v>9.771</v>
      </c>
      <c r="CQ132" s="60" t="n">
        <f aca="false">CQ131/10</f>
        <v>1.519</v>
      </c>
    </row>
  </sheetData>
  <mergeCells count="46">
    <mergeCell ref="C1:I1"/>
    <mergeCell ref="A2:B2"/>
    <mergeCell ref="C2:I2"/>
    <mergeCell ref="A4:CR4"/>
    <mergeCell ref="A5:A6"/>
    <mergeCell ref="B5:B6"/>
    <mergeCell ref="C5:C6"/>
    <mergeCell ref="D5:E5"/>
    <mergeCell ref="F5:G5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F20:G20"/>
    <mergeCell ref="F21:G21"/>
    <mergeCell ref="F33:G33"/>
    <mergeCell ref="F34:G34"/>
    <mergeCell ref="F45:G45"/>
    <mergeCell ref="F46:G46"/>
    <mergeCell ref="F57:G57"/>
    <mergeCell ref="F58:G58"/>
    <mergeCell ref="F70:G70"/>
    <mergeCell ref="F71:G71"/>
    <mergeCell ref="F82:G82"/>
    <mergeCell ref="F83:G83"/>
    <mergeCell ref="F94:G94"/>
    <mergeCell ref="F95:G95"/>
    <mergeCell ref="F106:G106"/>
    <mergeCell ref="F107:G107"/>
    <mergeCell ref="F119:G119"/>
    <mergeCell ref="F120:G120"/>
  </mergeCells>
  <printOptions headings="false" gridLines="false" gridLinesSet="true" horizontalCentered="false" verticalCentered="false"/>
  <pageMargins left="0.315277777777778" right="0.315277777777778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T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4" activeCellId="0" sqref="C134"/>
    </sheetView>
  </sheetViews>
  <sheetFormatPr defaultColWidth="8.6875" defaultRowHeight="15.6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49.78"/>
    <col collapsed="false" customWidth="true" hidden="false" outlineLevel="0" max="3" min="3" style="3" width="6.34"/>
    <col collapsed="false" customWidth="true" hidden="false" outlineLevel="0" max="4" min="4" style="5" width="6.11"/>
    <col collapsed="false" customWidth="true" hidden="true" outlineLevel="0" max="5" min="5" style="5" width="6.66"/>
    <col collapsed="false" customWidth="true" hidden="false" outlineLevel="0" max="6" min="6" style="5" width="7"/>
    <col collapsed="false" customWidth="true" hidden="true" outlineLevel="0" max="7" min="7" style="5" width="6.66"/>
    <col collapsed="false" customWidth="true" hidden="false" outlineLevel="0" max="8" min="8" style="5" width="7.44"/>
    <col collapsed="false" customWidth="true" hidden="false" outlineLevel="0" max="9" min="9" style="129" width="8.33"/>
    <col collapsed="false" customWidth="true" hidden="true" outlineLevel="0" max="22" min="10" style="69" width="8.89"/>
    <col collapsed="false" customWidth="true" hidden="true" outlineLevel="0" max="23" min="23" style="69" width="7.11"/>
    <col collapsed="false" customWidth="true" hidden="true" outlineLevel="0" max="25" min="24" style="69" width="5.66"/>
    <col collapsed="false" customWidth="true" hidden="true" outlineLevel="0" max="26" min="26" style="69" width="7.34"/>
    <col collapsed="false" customWidth="true" hidden="true" outlineLevel="0" max="28" min="27" style="69" width="5.66"/>
    <col collapsed="false" customWidth="true" hidden="true" outlineLevel="0" max="29" min="29" style="69" width="7"/>
    <col collapsed="false" customWidth="true" hidden="true" outlineLevel="0" max="31" min="30" style="69" width="5.66"/>
    <col collapsed="false" customWidth="true" hidden="true" outlineLevel="0" max="32" min="32" style="69" width="5.01"/>
    <col collapsed="false" customWidth="true" hidden="true" outlineLevel="0" max="33" min="33" style="69" width="5.66"/>
    <col collapsed="false" customWidth="true" hidden="true" outlineLevel="0" max="34" min="34" style="69" width="3.99"/>
    <col collapsed="false" customWidth="true" hidden="true" outlineLevel="0" max="35" min="35" style="69" width="8.11"/>
    <col collapsed="false" customWidth="true" hidden="true" outlineLevel="0" max="80" min="36" style="70" width="8.89"/>
    <col collapsed="false" customWidth="true" hidden="true" outlineLevel="0" max="81" min="81" style="71" width="6.66"/>
    <col collapsed="false" customWidth="true" hidden="true" outlineLevel="0" max="82" min="82" style="71" width="7.78"/>
    <col collapsed="false" customWidth="true" hidden="true" outlineLevel="0" max="94" min="83" style="70" width="9.11"/>
    <col collapsed="false" customWidth="true" hidden="true" outlineLevel="0" max="95" min="95" style="70" width="8.44"/>
  </cols>
  <sheetData>
    <row r="1" s="112" customFormat="true" ht="15.6" hidden="false" customHeight="false" outlineLevel="0" collapsed="false">
      <c r="A1" s="110" t="s">
        <v>0</v>
      </c>
      <c r="B1" s="111"/>
      <c r="C1" s="8" t="s">
        <v>231</v>
      </c>
      <c r="D1" s="8"/>
      <c r="E1" s="8"/>
      <c r="F1" s="8"/>
      <c r="G1" s="8"/>
      <c r="H1" s="8"/>
      <c r="I1" s="8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</row>
    <row r="2" s="112" customFormat="true" ht="15.6" hidden="false" customHeight="false" outlineLevel="0" collapsed="false">
      <c r="A2" s="11" t="s">
        <v>2</v>
      </c>
      <c r="B2" s="11"/>
      <c r="C2" s="113"/>
      <c r="D2" s="113"/>
      <c r="E2" s="113"/>
      <c r="F2" s="113"/>
      <c r="G2" s="113"/>
      <c r="H2" s="113"/>
      <c r="I2" s="1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12" customFormat="true" ht="7.8" hidden="false" customHeight="true" outlineLevel="0" collapsed="false">
      <c r="A3" s="102"/>
      <c r="B3" s="52"/>
      <c r="C3" s="114"/>
      <c r="D3" s="115"/>
      <c r="E3" s="115"/>
      <c r="F3" s="115"/>
      <c r="G3" s="115"/>
      <c r="H3" s="115"/>
      <c r="I3" s="11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12" customFormat="true" ht="33" hidden="false" customHeight="true" outlineLevel="0" collapsed="false">
      <c r="A4" s="117" t="s">
        <v>249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8"/>
      <c r="CT4" s="118"/>
    </row>
    <row r="5" s="112" customFormat="true" ht="4.8" hidden="false" customHeight="true" outlineLevel="0" collapsed="false">
      <c r="A5" s="117"/>
      <c r="B5" s="117"/>
      <c r="C5" s="117"/>
      <c r="D5" s="117"/>
      <c r="E5" s="117"/>
      <c r="F5" s="117"/>
      <c r="G5" s="117"/>
      <c r="H5" s="117"/>
      <c r="I5" s="13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8"/>
      <c r="CT5" s="118"/>
    </row>
    <row r="6" customFormat="false" ht="15.6" hidden="false" customHeight="true" outlineLevel="0" collapsed="false">
      <c r="A6" s="76" t="s">
        <v>4</v>
      </c>
      <c r="B6" s="22" t="s">
        <v>5</v>
      </c>
      <c r="C6" s="22" t="s">
        <v>170</v>
      </c>
      <c r="D6" s="22" t="s">
        <v>7</v>
      </c>
      <c r="E6" s="22"/>
      <c r="F6" s="22" t="s">
        <v>8</v>
      </c>
      <c r="G6" s="22"/>
      <c r="H6" s="22" t="s">
        <v>9</v>
      </c>
      <c r="I6" s="23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15</v>
      </c>
      <c r="O6" s="77" t="s">
        <v>16</v>
      </c>
      <c r="P6" s="77" t="s">
        <v>17</v>
      </c>
      <c r="Q6" s="77" t="s">
        <v>18</v>
      </c>
      <c r="R6" s="77" t="s">
        <v>19</v>
      </c>
      <c r="S6" s="77" t="s">
        <v>20</v>
      </c>
      <c r="T6" s="77" t="s">
        <v>21</v>
      </c>
      <c r="U6" s="77" t="s">
        <v>22</v>
      </c>
      <c r="V6" s="77" t="s">
        <v>23</v>
      </c>
      <c r="W6" s="78" t="s">
        <v>24</v>
      </c>
      <c r="X6" s="78"/>
      <c r="Y6" s="78"/>
      <c r="Z6" s="78"/>
      <c r="AA6" s="79" t="s">
        <v>25</v>
      </c>
      <c r="AB6" s="79"/>
      <c r="AC6" s="79"/>
      <c r="AD6" s="79"/>
      <c r="AE6" s="79"/>
      <c r="AF6" s="79"/>
      <c r="AG6" s="79"/>
      <c r="AH6" s="79"/>
      <c r="AI6" s="78" t="s">
        <v>26</v>
      </c>
      <c r="AJ6" s="80" t="s">
        <v>27</v>
      </c>
      <c r="AK6" s="80" t="s">
        <v>28</v>
      </c>
      <c r="AL6" s="80" t="s">
        <v>29</v>
      </c>
      <c r="AM6" s="80" t="s">
        <v>30</v>
      </c>
      <c r="AN6" s="80" t="s">
        <v>31</v>
      </c>
      <c r="AO6" s="80" t="s">
        <v>32</v>
      </c>
      <c r="AP6" s="80" t="s">
        <v>33</v>
      </c>
      <c r="AQ6" s="80" t="s">
        <v>34</v>
      </c>
      <c r="AR6" s="80" t="s">
        <v>35</v>
      </c>
      <c r="AS6" s="80" t="s">
        <v>36</v>
      </c>
      <c r="AT6" s="80" t="s">
        <v>37</v>
      </c>
      <c r="AU6" s="80" t="s">
        <v>38</v>
      </c>
      <c r="AV6" s="80" t="s">
        <v>39</v>
      </c>
      <c r="AW6" s="80" t="s">
        <v>40</v>
      </c>
      <c r="AX6" s="80" t="s">
        <v>41</v>
      </c>
      <c r="AY6" s="80" t="s">
        <v>42</v>
      </c>
      <c r="AZ6" s="80" t="s">
        <v>43</v>
      </c>
      <c r="BA6" s="80" t="s">
        <v>44</v>
      </c>
      <c r="BB6" s="80" t="s">
        <v>45</v>
      </c>
      <c r="BC6" s="80" t="s">
        <v>46</v>
      </c>
      <c r="BD6" s="80" t="s">
        <v>47</v>
      </c>
      <c r="BE6" s="80" t="s">
        <v>48</v>
      </c>
      <c r="BF6" s="80" t="s">
        <v>49</v>
      </c>
      <c r="BG6" s="80" t="s">
        <v>50</v>
      </c>
      <c r="BH6" s="80" t="s">
        <v>51</v>
      </c>
      <c r="BI6" s="80" t="s">
        <v>52</v>
      </c>
      <c r="BJ6" s="80" t="s">
        <v>53</v>
      </c>
      <c r="BK6" s="80" t="s">
        <v>54</v>
      </c>
      <c r="BL6" s="80" t="s">
        <v>55</v>
      </c>
      <c r="BM6" s="80" t="s">
        <v>56</v>
      </c>
      <c r="BN6" s="80" t="s">
        <v>57</v>
      </c>
      <c r="BO6" s="80" t="s">
        <v>58</v>
      </c>
      <c r="BP6" s="80" t="s">
        <v>59</v>
      </c>
      <c r="BQ6" s="80" t="s">
        <v>60</v>
      </c>
      <c r="BR6" s="80" t="s">
        <v>61</v>
      </c>
      <c r="BS6" s="80" t="s">
        <v>62</v>
      </c>
      <c r="BT6" s="80" t="s">
        <v>63</v>
      </c>
      <c r="BU6" s="80" t="s">
        <v>64</v>
      </c>
      <c r="BV6" s="80" t="s">
        <v>65</v>
      </c>
      <c r="BW6" s="80" t="s">
        <v>66</v>
      </c>
      <c r="BX6" s="80" t="s">
        <v>67</v>
      </c>
      <c r="BY6" s="80" t="s">
        <v>68</v>
      </c>
      <c r="BZ6" s="80" t="s">
        <v>69</v>
      </c>
      <c r="CA6" s="80" t="s">
        <v>70</v>
      </c>
      <c r="CB6" s="80"/>
      <c r="CC6" s="78" t="s">
        <v>71</v>
      </c>
      <c r="CD6" s="78" t="s">
        <v>72</v>
      </c>
      <c r="CE6" s="78"/>
      <c r="CF6" s="78"/>
      <c r="CG6" s="78" t="s">
        <v>73</v>
      </c>
      <c r="CH6" s="78" t="s">
        <v>74</v>
      </c>
      <c r="CI6" s="78" t="s">
        <v>75</v>
      </c>
      <c r="CJ6" s="78" t="s">
        <v>76</v>
      </c>
      <c r="CK6" s="78" t="s">
        <v>77</v>
      </c>
      <c r="CL6" s="78" t="s">
        <v>78</v>
      </c>
      <c r="CM6" s="78" t="s">
        <v>79</v>
      </c>
      <c r="CN6" s="78" t="s">
        <v>80</v>
      </c>
      <c r="CO6" s="78" t="s">
        <v>81</v>
      </c>
      <c r="CP6" s="78" t="s">
        <v>82</v>
      </c>
      <c r="CQ6" s="78" t="s">
        <v>83</v>
      </c>
    </row>
    <row r="7" customFormat="false" ht="27.6" hidden="false" customHeight="false" outlineLevel="0" collapsed="false">
      <c r="A7" s="76"/>
      <c r="B7" s="22"/>
      <c r="C7" s="22"/>
      <c r="D7" s="22" t="s">
        <v>84</v>
      </c>
      <c r="E7" s="22" t="s">
        <v>85</v>
      </c>
      <c r="F7" s="22" t="s">
        <v>84</v>
      </c>
      <c r="G7" s="22" t="s">
        <v>86</v>
      </c>
      <c r="H7" s="22"/>
      <c r="I7" s="23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 t="s">
        <v>87</v>
      </c>
      <c r="X7" s="77" t="s">
        <v>88</v>
      </c>
      <c r="Y7" s="77" t="s">
        <v>89</v>
      </c>
      <c r="Z7" s="77" t="s">
        <v>90</v>
      </c>
      <c r="AA7" s="77" t="s">
        <v>91</v>
      </c>
      <c r="AB7" s="77" t="s">
        <v>92</v>
      </c>
      <c r="AC7" s="77" t="s">
        <v>93</v>
      </c>
      <c r="AD7" s="77" t="s">
        <v>94</v>
      </c>
      <c r="AE7" s="77" t="s">
        <v>171</v>
      </c>
      <c r="AF7" s="77" t="s">
        <v>172</v>
      </c>
      <c r="AG7" s="77" t="s">
        <v>97</v>
      </c>
      <c r="AH7" s="77" t="s">
        <v>98</v>
      </c>
      <c r="AI7" s="78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</row>
    <row r="8" customFormat="false" ht="15.6" hidden="false" customHeight="false" outlineLevel="0" collapsed="false">
      <c r="A8" s="28"/>
      <c r="B8" s="29" t="s">
        <v>243</v>
      </c>
      <c r="C8" s="30"/>
      <c r="D8" s="45"/>
      <c r="E8" s="45"/>
      <c r="F8" s="45"/>
      <c r="G8" s="45"/>
      <c r="H8" s="45"/>
      <c r="I8" s="130"/>
      <c r="CD8" s="90"/>
    </row>
    <row r="9" customFormat="false" ht="15.6" hidden="false" customHeight="false" outlineLevel="0" collapsed="false">
      <c r="A9" s="33"/>
      <c r="B9" s="34" t="s">
        <v>173</v>
      </c>
      <c r="C9" s="35"/>
      <c r="D9" s="131"/>
      <c r="E9" s="131"/>
      <c r="F9" s="131"/>
      <c r="G9" s="131"/>
      <c r="H9" s="131"/>
      <c r="I9" s="132"/>
    </row>
    <row r="10" customFormat="false" ht="15.6" hidden="false" customHeight="true" outlineLevel="0" collapsed="false">
      <c r="A10" s="33" t="s">
        <v>174</v>
      </c>
      <c r="B10" s="38" t="s">
        <v>250</v>
      </c>
      <c r="C10" s="35" t="s">
        <v>251</v>
      </c>
      <c r="D10" s="131" t="n">
        <v>7.25</v>
      </c>
      <c r="E10" s="131" t="n">
        <v>0</v>
      </c>
      <c r="F10" s="131" t="n">
        <v>5.75</v>
      </c>
      <c r="G10" s="131" t="n">
        <v>5.56</v>
      </c>
      <c r="H10" s="131" t="n">
        <v>40.3</v>
      </c>
      <c r="I10" s="132" t="n">
        <v>254.76</v>
      </c>
      <c r="J10" s="85" t="n">
        <v>0.73</v>
      </c>
      <c r="K10" s="86" t="n">
        <v>3.25</v>
      </c>
      <c r="L10" s="86" t="n">
        <v>0</v>
      </c>
      <c r="M10" s="86" t="n">
        <v>0</v>
      </c>
      <c r="N10" s="86" t="n">
        <v>3.31</v>
      </c>
      <c r="O10" s="86" t="n">
        <v>17.47</v>
      </c>
      <c r="P10" s="86" t="n">
        <v>3.53</v>
      </c>
      <c r="Q10" s="86" t="n">
        <v>0</v>
      </c>
      <c r="R10" s="86" t="n">
        <v>0</v>
      </c>
      <c r="S10" s="86" t="n">
        <v>0.18</v>
      </c>
      <c r="T10" s="86" t="n">
        <v>1.97</v>
      </c>
      <c r="U10" s="86" t="n">
        <v>204.24</v>
      </c>
      <c r="V10" s="86" t="n">
        <v>566.42</v>
      </c>
      <c r="W10" s="86" t="n">
        <v>36.44</v>
      </c>
      <c r="X10" s="86" t="n">
        <v>39.93</v>
      </c>
      <c r="Y10" s="86" t="n">
        <v>107.14</v>
      </c>
      <c r="Z10" s="86" t="n">
        <v>2.04</v>
      </c>
      <c r="AA10" s="86" t="n">
        <v>0</v>
      </c>
      <c r="AB10" s="86" t="n">
        <v>1363.05</v>
      </c>
      <c r="AC10" s="86" t="n">
        <v>252.28</v>
      </c>
      <c r="AD10" s="86" t="n">
        <v>2.47</v>
      </c>
      <c r="AE10" s="86" t="n">
        <v>0.21</v>
      </c>
      <c r="AF10" s="86" t="n">
        <v>0.08</v>
      </c>
      <c r="AG10" s="86" t="n">
        <v>1.19</v>
      </c>
      <c r="AH10" s="86" t="n">
        <v>2.61</v>
      </c>
      <c r="AI10" s="86" t="n">
        <v>5.65</v>
      </c>
      <c r="AJ10" s="87" t="n">
        <v>0</v>
      </c>
      <c r="AK10" s="87" t="n">
        <v>218.54</v>
      </c>
      <c r="AL10" s="87" t="n">
        <v>242.43</v>
      </c>
      <c r="AM10" s="87" t="n">
        <v>359.42</v>
      </c>
      <c r="AN10" s="87" t="n">
        <v>345.21</v>
      </c>
      <c r="AO10" s="87" t="n">
        <v>47.41</v>
      </c>
      <c r="AP10" s="87" t="n">
        <v>193.06</v>
      </c>
      <c r="AQ10" s="87" t="n">
        <v>64.19</v>
      </c>
      <c r="AR10" s="87" t="n">
        <v>226.87</v>
      </c>
      <c r="AS10" s="87" t="n">
        <v>219.77</v>
      </c>
      <c r="AT10" s="87" t="n">
        <v>419.77</v>
      </c>
      <c r="AU10" s="87" t="n">
        <v>495.91</v>
      </c>
      <c r="AV10" s="87" t="n">
        <v>100.47</v>
      </c>
      <c r="AW10" s="87" t="n">
        <v>214.87</v>
      </c>
      <c r="AX10" s="87" t="n">
        <v>785.46</v>
      </c>
      <c r="AY10" s="87" t="n">
        <v>0</v>
      </c>
      <c r="AZ10" s="87" t="n">
        <v>151.41</v>
      </c>
      <c r="BA10" s="87" t="n">
        <v>184.64</v>
      </c>
      <c r="BB10" s="87" t="n">
        <v>155.82</v>
      </c>
      <c r="BC10" s="87" t="n">
        <v>58.43</v>
      </c>
      <c r="BD10" s="87" t="n">
        <v>0</v>
      </c>
      <c r="BE10" s="87" t="n">
        <v>0</v>
      </c>
      <c r="BF10" s="87" t="n">
        <v>0</v>
      </c>
      <c r="BG10" s="87" t="n">
        <v>0</v>
      </c>
      <c r="BH10" s="87" t="n">
        <v>0</v>
      </c>
      <c r="BI10" s="87" t="n">
        <v>0</v>
      </c>
      <c r="BJ10" s="87" t="n">
        <v>0</v>
      </c>
      <c r="BK10" s="87" t="n">
        <v>0.39</v>
      </c>
      <c r="BL10" s="87" t="n">
        <v>0</v>
      </c>
      <c r="BM10" s="87" t="n">
        <v>0.22</v>
      </c>
      <c r="BN10" s="87" t="n">
        <v>0.02</v>
      </c>
      <c r="BO10" s="87" t="n">
        <v>0.03</v>
      </c>
      <c r="BP10" s="87" t="n">
        <v>0</v>
      </c>
      <c r="BQ10" s="87" t="n">
        <v>0</v>
      </c>
      <c r="BR10" s="87" t="n">
        <v>0</v>
      </c>
      <c r="BS10" s="87" t="n">
        <v>1.33</v>
      </c>
      <c r="BT10" s="87" t="n">
        <v>0</v>
      </c>
      <c r="BU10" s="87" t="n">
        <v>0</v>
      </c>
      <c r="BV10" s="87" t="n">
        <v>3.13</v>
      </c>
      <c r="BW10" s="87" t="n">
        <v>0.02</v>
      </c>
      <c r="BX10" s="87" t="n">
        <v>0</v>
      </c>
      <c r="BY10" s="87" t="n">
        <v>0</v>
      </c>
      <c r="BZ10" s="87" t="n">
        <v>0</v>
      </c>
      <c r="CA10" s="87" t="n">
        <v>0</v>
      </c>
      <c r="CB10" s="87" t="n">
        <v>241.53</v>
      </c>
      <c r="CC10" s="88"/>
      <c r="CD10" s="88"/>
      <c r="CE10" s="87" t="n">
        <v>227.18</v>
      </c>
      <c r="CF10" s="87"/>
      <c r="CG10" s="87" t="n">
        <v>22.94</v>
      </c>
      <c r="CH10" s="87" t="n">
        <v>14.82</v>
      </c>
      <c r="CI10" s="87" t="n">
        <v>18.88</v>
      </c>
      <c r="CJ10" s="87" t="n">
        <v>1191.93</v>
      </c>
      <c r="CK10" s="87" t="n">
        <v>620.13</v>
      </c>
      <c r="CL10" s="87" t="n">
        <v>906.03</v>
      </c>
      <c r="CM10" s="87" t="n">
        <v>42.51</v>
      </c>
      <c r="CN10" s="87" t="n">
        <v>21.74</v>
      </c>
      <c r="CO10" s="87" t="n">
        <v>32.12</v>
      </c>
      <c r="CP10" s="87" t="n">
        <v>0</v>
      </c>
      <c r="CQ10" s="87" t="n">
        <v>0.5</v>
      </c>
    </row>
    <row r="11" customFormat="false" ht="16.8" hidden="false" customHeight="true" outlineLevel="0" collapsed="false">
      <c r="A11" s="33" t="str">
        <f aca="false">"25/8"</f>
        <v>25/8</v>
      </c>
      <c r="B11" s="38" t="s">
        <v>234</v>
      </c>
      <c r="C11" s="35" t="str">
        <f aca="false">"100"</f>
        <v>100</v>
      </c>
      <c r="D11" s="131" t="n">
        <v>9.06</v>
      </c>
      <c r="E11" s="131" t="n">
        <v>11.95</v>
      </c>
      <c r="F11" s="131" t="n">
        <v>13.09</v>
      </c>
      <c r="G11" s="131" t="n">
        <v>1.76</v>
      </c>
      <c r="H11" s="131" t="n">
        <v>12.9</v>
      </c>
      <c r="I11" s="132" t="n">
        <v>259.7162</v>
      </c>
      <c r="J11" s="85" t="n">
        <v>7.86</v>
      </c>
      <c r="K11" s="86" t="n">
        <v>1.3</v>
      </c>
      <c r="L11" s="86" t="n">
        <v>0</v>
      </c>
      <c r="M11" s="86" t="n">
        <v>0</v>
      </c>
      <c r="N11" s="86" t="n">
        <v>1.28</v>
      </c>
      <c r="O11" s="86" t="n">
        <v>9.59</v>
      </c>
      <c r="P11" s="86" t="n">
        <v>2.02</v>
      </c>
      <c r="Q11" s="86" t="n">
        <v>0</v>
      </c>
      <c r="R11" s="86" t="n">
        <v>0</v>
      </c>
      <c r="S11" s="86" t="n">
        <v>0.06</v>
      </c>
      <c r="T11" s="86" t="n">
        <v>1.7</v>
      </c>
      <c r="U11" s="86" t="n">
        <v>244.05</v>
      </c>
      <c r="V11" s="86" t="n">
        <v>266.63</v>
      </c>
      <c r="W11" s="86" t="n">
        <v>17.44</v>
      </c>
      <c r="X11" s="86" t="n">
        <v>36.01</v>
      </c>
      <c r="Y11" s="86" t="n">
        <v>157.98</v>
      </c>
      <c r="Z11" s="86" t="n">
        <v>2.13</v>
      </c>
      <c r="AA11" s="86" t="n">
        <v>0</v>
      </c>
      <c r="AB11" s="86" t="n">
        <v>0</v>
      </c>
      <c r="AC11" s="86" t="n">
        <v>0</v>
      </c>
      <c r="AD11" s="86" t="n">
        <v>1.84</v>
      </c>
      <c r="AE11" s="86" t="n">
        <v>0.45</v>
      </c>
      <c r="AF11" s="86" t="n">
        <v>0.12</v>
      </c>
      <c r="AG11" s="86" t="n">
        <v>2.41</v>
      </c>
      <c r="AH11" s="86" t="n">
        <v>6</v>
      </c>
      <c r="AI11" s="86" t="n">
        <v>0.2</v>
      </c>
      <c r="AJ11" s="87" t="n">
        <v>0</v>
      </c>
      <c r="AK11" s="87" t="n">
        <v>771.85</v>
      </c>
      <c r="AL11" s="87" t="n">
        <v>619.37</v>
      </c>
      <c r="AM11" s="87" t="n">
        <v>1047.78</v>
      </c>
      <c r="AN11" s="87" t="n">
        <v>1074.44</v>
      </c>
      <c r="AO11" s="87" t="n">
        <v>308.44</v>
      </c>
      <c r="AP11" s="87" t="n">
        <v>605.96</v>
      </c>
      <c r="AQ11" s="87" t="n">
        <v>170.45</v>
      </c>
      <c r="AR11" s="87" t="n">
        <v>573.52</v>
      </c>
      <c r="AS11" s="87" t="n">
        <v>686.99</v>
      </c>
      <c r="AT11" s="87" t="n">
        <v>751.41</v>
      </c>
      <c r="AU11" s="87" t="n">
        <v>1131.25</v>
      </c>
      <c r="AV11" s="87" t="n">
        <v>497.82</v>
      </c>
      <c r="AW11" s="87" t="n">
        <v>642.62</v>
      </c>
      <c r="AX11" s="87" t="n">
        <v>2066.38</v>
      </c>
      <c r="AY11" s="87" t="n">
        <v>140.6</v>
      </c>
      <c r="AZ11" s="87" t="n">
        <v>505.99</v>
      </c>
      <c r="BA11" s="87" t="n">
        <v>530.98</v>
      </c>
      <c r="BB11" s="87" t="n">
        <v>431.4</v>
      </c>
      <c r="BC11" s="87" t="n">
        <v>178.51</v>
      </c>
      <c r="BD11" s="87" t="n">
        <v>0</v>
      </c>
      <c r="BE11" s="87" t="n">
        <v>0</v>
      </c>
      <c r="BF11" s="87" t="n">
        <v>0</v>
      </c>
      <c r="BG11" s="87" t="n">
        <v>0</v>
      </c>
      <c r="BH11" s="87" t="n">
        <v>0</v>
      </c>
      <c r="BI11" s="87" t="n">
        <v>0</v>
      </c>
      <c r="BJ11" s="87" t="n">
        <v>0</v>
      </c>
      <c r="BK11" s="87" t="n">
        <v>0.1</v>
      </c>
      <c r="BL11" s="87" t="n">
        <v>0</v>
      </c>
      <c r="BM11" s="87" t="n">
        <v>0.06</v>
      </c>
      <c r="BN11" s="87" t="n">
        <v>0</v>
      </c>
      <c r="BO11" s="87" t="n">
        <v>0.01</v>
      </c>
      <c r="BP11" s="87" t="n">
        <v>0</v>
      </c>
      <c r="BQ11" s="87" t="n">
        <v>0</v>
      </c>
      <c r="BR11" s="87" t="n">
        <v>0</v>
      </c>
      <c r="BS11" s="87" t="n">
        <v>0.36</v>
      </c>
      <c r="BT11" s="87" t="n">
        <v>0</v>
      </c>
      <c r="BU11" s="87" t="n">
        <v>0</v>
      </c>
      <c r="BV11" s="87" t="n">
        <v>0.91</v>
      </c>
      <c r="BW11" s="87" t="n">
        <v>0</v>
      </c>
      <c r="BX11" s="87" t="n">
        <v>0</v>
      </c>
      <c r="BY11" s="87" t="n">
        <v>0</v>
      </c>
      <c r="BZ11" s="87" t="n">
        <v>0</v>
      </c>
      <c r="CA11" s="87" t="n">
        <v>0</v>
      </c>
      <c r="CB11" s="87" t="n">
        <v>54.67</v>
      </c>
      <c r="CC11" s="88"/>
      <c r="CD11" s="88"/>
      <c r="CE11" s="87" t="n">
        <v>0</v>
      </c>
      <c r="CF11" s="87"/>
      <c r="CG11" s="87" t="n">
        <v>25.91</v>
      </c>
      <c r="CH11" s="87" t="n">
        <v>12.52</v>
      </c>
      <c r="CI11" s="87" t="n">
        <v>19.21</v>
      </c>
      <c r="CJ11" s="87" t="n">
        <v>2896.77</v>
      </c>
      <c r="CK11" s="87" t="n">
        <v>1705.45</v>
      </c>
      <c r="CL11" s="87" t="n">
        <v>2301.11</v>
      </c>
      <c r="CM11" s="87" t="n">
        <v>19.54</v>
      </c>
      <c r="CN11" s="87" t="n">
        <v>13.16</v>
      </c>
      <c r="CO11" s="87" t="n">
        <v>16.57</v>
      </c>
      <c r="CP11" s="87" t="n">
        <v>0</v>
      </c>
      <c r="CQ11" s="87" t="n">
        <v>0.5</v>
      </c>
    </row>
    <row r="12" customFormat="false" ht="15.6" hidden="false" customHeight="false" outlineLevel="0" collapsed="false">
      <c r="A12" s="33" t="s">
        <v>177</v>
      </c>
      <c r="B12" s="38" t="s">
        <v>178</v>
      </c>
      <c r="C12" s="35" t="str">
        <f aca="false">"180"</f>
        <v>180</v>
      </c>
      <c r="D12" s="131" t="n">
        <v>7.31</v>
      </c>
      <c r="E12" s="131" t="n">
        <v>0.03</v>
      </c>
      <c r="F12" s="131" t="n">
        <v>7.2</v>
      </c>
      <c r="G12" s="131" t="n">
        <v>0</v>
      </c>
      <c r="H12" s="131" t="n">
        <v>7.44</v>
      </c>
      <c r="I12" s="132" t="n">
        <v>90.30942</v>
      </c>
      <c r="J12" s="85" t="n">
        <v>3.36</v>
      </c>
      <c r="K12" s="86" t="n">
        <v>0.49</v>
      </c>
      <c r="L12" s="86" t="n">
        <v>0</v>
      </c>
      <c r="M12" s="86" t="n">
        <v>0</v>
      </c>
      <c r="N12" s="86" t="n">
        <v>0.27</v>
      </c>
      <c r="O12" s="86" t="n">
        <v>0</v>
      </c>
      <c r="P12" s="86" t="n">
        <v>7.17</v>
      </c>
      <c r="Q12" s="86" t="n">
        <v>0</v>
      </c>
      <c r="R12" s="86" t="n">
        <v>0</v>
      </c>
      <c r="S12" s="86" t="n">
        <v>0</v>
      </c>
      <c r="T12" s="86" t="n">
        <v>1.56</v>
      </c>
      <c r="U12" s="86" t="n">
        <v>243.39</v>
      </c>
      <c r="V12" s="86" t="n">
        <v>228.14</v>
      </c>
      <c r="W12" s="86" t="n">
        <v>21.98</v>
      </c>
      <c r="X12" s="86" t="n">
        <v>90</v>
      </c>
      <c r="Y12" s="86" t="n">
        <v>165.81</v>
      </c>
      <c r="Z12" s="86" t="n">
        <v>1.37</v>
      </c>
      <c r="AA12" s="86" t="n">
        <v>21.24</v>
      </c>
      <c r="AB12" s="86" t="n">
        <v>18.24</v>
      </c>
      <c r="AC12" s="86" t="n">
        <v>39.18</v>
      </c>
      <c r="AD12" s="86" t="n">
        <v>0.06</v>
      </c>
      <c r="AE12" s="86" t="n">
        <v>0.11</v>
      </c>
      <c r="AF12" s="86" t="n">
        <v>0</v>
      </c>
      <c r="AG12" s="86" t="n">
        <v>0</v>
      </c>
      <c r="AH12" s="86" t="n">
        <v>0.01</v>
      </c>
      <c r="AI12" s="86" t="n">
        <v>0</v>
      </c>
      <c r="AJ12" s="87" t="n">
        <v>0</v>
      </c>
      <c r="AK12" s="87" t="n">
        <v>1.47</v>
      </c>
      <c r="AL12" s="87" t="n">
        <v>1.41</v>
      </c>
      <c r="AM12" s="87" t="n">
        <v>2.65</v>
      </c>
      <c r="AN12" s="87" t="n">
        <v>1.58</v>
      </c>
      <c r="AO12" s="87" t="n">
        <v>0.62</v>
      </c>
      <c r="AP12" s="87" t="n">
        <v>1.69</v>
      </c>
      <c r="AQ12" s="87" t="n">
        <v>1.52</v>
      </c>
      <c r="AR12" s="87" t="n">
        <v>1.47</v>
      </c>
      <c r="AS12" s="87" t="n">
        <v>1.24</v>
      </c>
      <c r="AT12" s="87" t="n">
        <v>0.9</v>
      </c>
      <c r="AU12" s="87" t="n">
        <v>2.03</v>
      </c>
      <c r="AV12" s="87" t="n">
        <v>1.24</v>
      </c>
      <c r="AW12" s="87" t="n">
        <v>0.85</v>
      </c>
      <c r="AX12" s="87" t="n">
        <v>5.02</v>
      </c>
      <c r="AY12" s="87" t="n">
        <v>0</v>
      </c>
      <c r="AZ12" s="87" t="n">
        <v>1.69</v>
      </c>
      <c r="BA12" s="87" t="n">
        <v>1.92</v>
      </c>
      <c r="BB12" s="87" t="n">
        <v>1.47</v>
      </c>
      <c r="BC12" s="87" t="n">
        <v>0.34</v>
      </c>
      <c r="BD12" s="87" t="n">
        <v>0.2</v>
      </c>
      <c r="BE12" s="87" t="n">
        <v>0.04</v>
      </c>
      <c r="BF12" s="87" t="n">
        <v>0.04</v>
      </c>
      <c r="BG12" s="87" t="n">
        <v>0.1</v>
      </c>
      <c r="BH12" s="87" t="n">
        <v>0.13</v>
      </c>
      <c r="BI12" s="87" t="n">
        <v>0.41</v>
      </c>
      <c r="BJ12" s="87" t="n">
        <v>0</v>
      </c>
      <c r="BK12" s="87" t="n">
        <v>1.3</v>
      </c>
      <c r="BL12" s="87" t="n">
        <v>0</v>
      </c>
      <c r="BM12" s="87" t="n">
        <v>0.4</v>
      </c>
      <c r="BN12" s="87" t="n">
        <v>0</v>
      </c>
      <c r="BO12" s="87" t="n">
        <v>0</v>
      </c>
      <c r="BP12" s="87" t="n">
        <v>0</v>
      </c>
      <c r="BQ12" s="87" t="n">
        <v>0.04</v>
      </c>
      <c r="BR12" s="87" t="n">
        <v>0.15</v>
      </c>
      <c r="BS12" s="87" t="n">
        <v>1.2</v>
      </c>
      <c r="BT12" s="87" t="n">
        <v>0</v>
      </c>
      <c r="BU12" s="87" t="n">
        <v>0</v>
      </c>
      <c r="BV12" s="87" t="n">
        <v>0.05</v>
      </c>
      <c r="BW12" s="87" t="n">
        <v>0</v>
      </c>
      <c r="BX12" s="87" t="n">
        <v>0</v>
      </c>
      <c r="BY12" s="87" t="n">
        <v>0</v>
      </c>
      <c r="BZ12" s="87" t="n">
        <v>0</v>
      </c>
      <c r="CA12" s="87" t="n">
        <v>0</v>
      </c>
      <c r="CB12" s="87" t="n">
        <v>186.63</v>
      </c>
      <c r="CC12" s="88"/>
      <c r="CD12" s="88"/>
      <c r="CE12" s="87" t="n">
        <v>24.28</v>
      </c>
      <c r="CF12" s="87"/>
      <c r="CG12" s="87" t="n">
        <v>20</v>
      </c>
      <c r="CH12" s="87" t="n">
        <v>10</v>
      </c>
      <c r="CI12" s="87" t="n">
        <v>15</v>
      </c>
      <c r="CJ12" s="87" t="n">
        <v>2.68</v>
      </c>
      <c r="CK12" s="87" t="n">
        <v>1.67</v>
      </c>
      <c r="CL12" s="87" t="n">
        <v>1.67</v>
      </c>
      <c r="CM12" s="87" t="n">
        <v>1.21</v>
      </c>
      <c r="CN12" s="87" t="n">
        <v>1.21</v>
      </c>
      <c r="CO12" s="87" t="n">
        <v>1.21</v>
      </c>
      <c r="CP12" s="87" t="n">
        <v>0</v>
      </c>
      <c r="CQ12" s="87" t="n">
        <v>0.6</v>
      </c>
    </row>
    <row r="13" customFormat="false" ht="15.6" hidden="false" customHeight="false" outlineLevel="0" collapsed="false">
      <c r="A13" s="33" t="s">
        <v>179</v>
      </c>
      <c r="B13" s="38" t="s">
        <v>180</v>
      </c>
      <c r="C13" s="35" t="str">
        <f aca="false">"200"</f>
        <v>200</v>
      </c>
      <c r="D13" s="131" t="n">
        <v>0.72</v>
      </c>
      <c r="E13" s="131" t="n">
        <v>0</v>
      </c>
      <c r="F13" s="131" t="n">
        <v>0.03</v>
      </c>
      <c r="G13" s="131" t="n">
        <v>0.03</v>
      </c>
      <c r="H13" s="131" t="n">
        <v>23.24</v>
      </c>
      <c r="I13" s="132" t="n">
        <v>88.18959</v>
      </c>
      <c r="J13" s="85" t="n">
        <v>0.01</v>
      </c>
      <c r="K13" s="86" t="n">
        <v>0</v>
      </c>
      <c r="L13" s="86" t="n">
        <v>0</v>
      </c>
      <c r="M13" s="86" t="n">
        <v>0</v>
      </c>
      <c r="N13" s="86" t="n">
        <v>20.78</v>
      </c>
      <c r="O13" s="86" t="n">
        <v>0.31</v>
      </c>
      <c r="P13" s="86" t="n">
        <v>2.15</v>
      </c>
      <c r="Q13" s="86" t="n">
        <v>0</v>
      </c>
      <c r="R13" s="86" t="n">
        <v>0</v>
      </c>
      <c r="S13" s="86" t="n">
        <v>0.17</v>
      </c>
      <c r="T13" s="86" t="n">
        <v>0.72</v>
      </c>
      <c r="U13" s="86" t="n">
        <v>1.95</v>
      </c>
      <c r="V13" s="86" t="n">
        <v>187.28</v>
      </c>
      <c r="W13" s="86" t="n">
        <v>17.36</v>
      </c>
      <c r="X13" s="86" t="n">
        <v>10.97</v>
      </c>
      <c r="Y13" s="86" t="n">
        <v>14.94</v>
      </c>
      <c r="Z13" s="86" t="n">
        <v>0.37</v>
      </c>
      <c r="AA13" s="86" t="n">
        <v>0</v>
      </c>
      <c r="AB13" s="86" t="n">
        <v>346.5</v>
      </c>
      <c r="AC13" s="86" t="n">
        <v>64.13</v>
      </c>
      <c r="AD13" s="86" t="n">
        <v>0.61</v>
      </c>
      <c r="AE13" s="86" t="n">
        <v>0.01</v>
      </c>
      <c r="AF13" s="86" t="n">
        <v>0.02</v>
      </c>
      <c r="AG13" s="86" t="n">
        <v>0.28</v>
      </c>
      <c r="AH13" s="86" t="n">
        <v>0.43</v>
      </c>
      <c r="AI13" s="86" t="n">
        <v>0.18</v>
      </c>
      <c r="AJ13" s="87" t="n">
        <v>0</v>
      </c>
      <c r="AK13" s="87" t="n">
        <v>0.01</v>
      </c>
      <c r="AL13" s="87" t="n">
        <v>0</v>
      </c>
      <c r="AM13" s="87" t="n">
        <v>0.01</v>
      </c>
      <c r="AN13" s="87" t="n">
        <v>0.01</v>
      </c>
      <c r="AO13" s="87" t="n">
        <v>0</v>
      </c>
      <c r="AP13" s="87" t="n">
        <v>0.01</v>
      </c>
      <c r="AQ13" s="87" t="n">
        <v>0</v>
      </c>
      <c r="AR13" s="87" t="n">
        <v>0.01</v>
      </c>
      <c r="AS13" s="87" t="n">
        <v>0.01</v>
      </c>
      <c r="AT13" s="87" t="n">
        <v>0.01</v>
      </c>
      <c r="AU13" s="87" t="n">
        <v>0.03</v>
      </c>
      <c r="AV13" s="87" t="n">
        <v>0</v>
      </c>
      <c r="AW13" s="87" t="n">
        <v>0</v>
      </c>
      <c r="AX13" s="87" t="n">
        <v>0.01</v>
      </c>
      <c r="AY13" s="87" t="n">
        <v>0</v>
      </c>
      <c r="AZ13" s="87" t="n">
        <v>0.01</v>
      </c>
      <c r="BA13" s="87" t="n">
        <v>0.01</v>
      </c>
      <c r="BB13" s="87" t="n">
        <v>0</v>
      </c>
      <c r="BC13" s="87" t="n">
        <v>0</v>
      </c>
      <c r="BD13" s="87" t="n">
        <v>0</v>
      </c>
      <c r="BE13" s="87" t="n">
        <v>0</v>
      </c>
      <c r="BF13" s="87" t="n">
        <v>0</v>
      </c>
      <c r="BG13" s="87" t="n">
        <v>0</v>
      </c>
      <c r="BH13" s="87" t="n">
        <v>0</v>
      </c>
      <c r="BI13" s="87" t="n">
        <v>0</v>
      </c>
      <c r="BJ13" s="87" t="n">
        <v>0</v>
      </c>
      <c r="BK13" s="87" t="n">
        <v>0</v>
      </c>
      <c r="BL13" s="87" t="n">
        <v>0</v>
      </c>
      <c r="BM13" s="87" t="n">
        <v>0</v>
      </c>
      <c r="BN13" s="87" t="n">
        <v>0</v>
      </c>
      <c r="BO13" s="87" t="n">
        <v>0</v>
      </c>
      <c r="BP13" s="87" t="n">
        <v>0</v>
      </c>
      <c r="BQ13" s="87" t="n">
        <v>0</v>
      </c>
      <c r="BR13" s="87" t="n">
        <v>0</v>
      </c>
      <c r="BS13" s="87" t="n">
        <v>0.01</v>
      </c>
      <c r="BT13" s="87" t="n">
        <v>0</v>
      </c>
      <c r="BU13" s="87" t="n">
        <v>0</v>
      </c>
      <c r="BV13" s="87" t="n">
        <v>0</v>
      </c>
      <c r="BW13" s="87" t="n">
        <v>0</v>
      </c>
      <c r="BX13" s="87" t="n">
        <v>0</v>
      </c>
      <c r="BY13" s="87" t="n">
        <v>0</v>
      </c>
      <c r="BZ13" s="87" t="n">
        <v>0</v>
      </c>
      <c r="CA13" s="87" t="n">
        <v>0</v>
      </c>
      <c r="CB13" s="87" t="n">
        <v>213.92</v>
      </c>
      <c r="CC13" s="88"/>
      <c r="CD13" s="88"/>
      <c r="CE13" s="87" t="n">
        <v>57.75</v>
      </c>
      <c r="CF13" s="87"/>
      <c r="CG13" s="87" t="n">
        <v>5.99</v>
      </c>
      <c r="CH13" s="87" t="n">
        <v>4.79</v>
      </c>
      <c r="CI13" s="87" t="n">
        <v>5.39</v>
      </c>
      <c r="CJ13" s="87" t="n">
        <v>545</v>
      </c>
      <c r="CK13" s="87" t="n">
        <v>210.4</v>
      </c>
      <c r="CL13" s="87" t="n">
        <v>377.7</v>
      </c>
      <c r="CM13" s="87" t="n">
        <v>50.08</v>
      </c>
      <c r="CN13" s="87" t="n">
        <v>30.08</v>
      </c>
      <c r="CO13" s="87" t="n">
        <v>40.08</v>
      </c>
      <c r="CP13" s="87" t="n">
        <v>10</v>
      </c>
      <c r="CQ13" s="87" t="n">
        <v>0</v>
      </c>
    </row>
    <row r="14" customFormat="false" ht="15.6" hidden="false" customHeight="false" outlineLevel="0" collapsed="false">
      <c r="A14" s="33" t="str">
        <f aca="false">""</f>
        <v/>
      </c>
      <c r="B14" s="38" t="s">
        <v>130</v>
      </c>
      <c r="C14" s="35" t="str">
        <f aca="false">"30"</f>
        <v>30</v>
      </c>
      <c r="D14" s="131" t="n">
        <v>2.7</v>
      </c>
      <c r="E14" s="131" t="n">
        <v>0</v>
      </c>
      <c r="F14" s="131" t="n">
        <v>0.9</v>
      </c>
      <c r="G14" s="131" t="n">
        <v>0</v>
      </c>
      <c r="H14" s="131" t="n">
        <v>16.14</v>
      </c>
      <c r="I14" s="132" t="n">
        <v>80.295</v>
      </c>
      <c r="J14" s="85" t="n">
        <v>0</v>
      </c>
      <c r="K14" s="86" t="n">
        <v>0</v>
      </c>
      <c r="L14" s="86" t="n">
        <v>0</v>
      </c>
      <c r="M14" s="86" t="n">
        <v>0</v>
      </c>
      <c r="N14" s="86" t="n">
        <v>1.08</v>
      </c>
      <c r="O14" s="86" t="n">
        <v>12.81</v>
      </c>
      <c r="P14" s="86" t="n">
        <v>2.25</v>
      </c>
      <c r="Q14" s="86" t="n">
        <v>0</v>
      </c>
      <c r="R14" s="86" t="n">
        <v>0</v>
      </c>
      <c r="S14" s="86" t="n">
        <v>0.09</v>
      </c>
      <c r="T14" s="86" t="n">
        <v>0.54</v>
      </c>
      <c r="U14" s="86" t="n">
        <v>102.9</v>
      </c>
      <c r="V14" s="86" t="n">
        <v>67.5</v>
      </c>
      <c r="W14" s="86" t="n">
        <v>10.2</v>
      </c>
      <c r="X14" s="86" t="n">
        <v>18.9</v>
      </c>
      <c r="Y14" s="86" t="n">
        <v>51.6</v>
      </c>
      <c r="Z14" s="86" t="n">
        <v>0.84</v>
      </c>
      <c r="AA14" s="86" t="n">
        <v>2.7</v>
      </c>
      <c r="AB14" s="86" t="n">
        <v>0</v>
      </c>
      <c r="AC14" s="86" t="n">
        <v>2.7</v>
      </c>
      <c r="AD14" s="86" t="n">
        <v>0.51</v>
      </c>
      <c r="AE14" s="86" t="n">
        <v>0.05</v>
      </c>
      <c r="AF14" s="86" t="n">
        <v>0.02</v>
      </c>
      <c r="AG14" s="86" t="n">
        <v>1.41</v>
      </c>
      <c r="AH14" s="86" t="n">
        <v>1.41</v>
      </c>
      <c r="AI14" s="86" t="n">
        <v>0</v>
      </c>
      <c r="AJ14" s="87" t="n">
        <v>0</v>
      </c>
      <c r="AK14" s="87" t="n">
        <v>0</v>
      </c>
      <c r="AL14" s="87" t="n">
        <v>0</v>
      </c>
      <c r="AM14" s="87" t="n">
        <v>0</v>
      </c>
      <c r="AN14" s="87" t="n">
        <v>0</v>
      </c>
      <c r="AO14" s="87" t="n">
        <v>0</v>
      </c>
      <c r="AP14" s="87" t="n">
        <v>0</v>
      </c>
      <c r="AQ14" s="87" t="n">
        <v>0</v>
      </c>
      <c r="AR14" s="87" t="n">
        <v>0</v>
      </c>
      <c r="AS14" s="87" t="n">
        <v>0</v>
      </c>
      <c r="AT14" s="87" t="n">
        <v>0</v>
      </c>
      <c r="AU14" s="87" t="n">
        <v>0</v>
      </c>
      <c r="AV14" s="87" t="n">
        <v>0</v>
      </c>
      <c r="AW14" s="87" t="n">
        <v>0</v>
      </c>
      <c r="AX14" s="87" t="n">
        <v>0</v>
      </c>
      <c r="AY14" s="87" t="n">
        <v>0</v>
      </c>
      <c r="AZ14" s="87" t="n">
        <v>0</v>
      </c>
      <c r="BA14" s="87" t="n">
        <v>0</v>
      </c>
      <c r="BB14" s="87" t="n">
        <v>0</v>
      </c>
      <c r="BC14" s="87" t="n">
        <v>0</v>
      </c>
      <c r="BD14" s="87" t="n">
        <v>0</v>
      </c>
      <c r="BE14" s="87" t="n">
        <v>0</v>
      </c>
      <c r="BF14" s="87" t="n">
        <v>0</v>
      </c>
      <c r="BG14" s="87" t="n">
        <v>0</v>
      </c>
      <c r="BH14" s="87" t="n">
        <v>0</v>
      </c>
      <c r="BI14" s="87" t="n">
        <v>0</v>
      </c>
      <c r="BJ14" s="87" t="n">
        <v>0</v>
      </c>
      <c r="BK14" s="87" t="n">
        <v>0</v>
      </c>
      <c r="BL14" s="87" t="n">
        <v>0</v>
      </c>
      <c r="BM14" s="87" t="n">
        <v>0</v>
      </c>
      <c r="BN14" s="87" t="n">
        <v>0</v>
      </c>
      <c r="BO14" s="87" t="n">
        <v>0</v>
      </c>
      <c r="BP14" s="87" t="n">
        <v>0</v>
      </c>
      <c r="BQ14" s="87" t="n">
        <v>0</v>
      </c>
      <c r="BR14" s="87" t="n">
        <v>0</v>
      </c>
      <c r="BS14" s="87" t="n">
        <v>0</v>
      </c>
      <c r="BT14" s="87" t="n">
        <v>0</v>
      </c>
      <c r="BU14" s="87" t="n">
        <v>0</v>
      </c>
      <c r="BV14" s="87" t="n">
        <v>0</v>
      </c>
      <c r="BW14" s="87" t="n">
        <v>0</v>
      </c>
      <c r="BX14" s="87" t="n">
        <v>0</v>
      </c>
      <c r="BY14" s="87" t="n">
        <v>0</v>
      </c>
      <c r="BZ14" s="87" t="n">
        <v>0</v>
      </c>
      <c r="CA14" s="87" t="n">
        <v>0</v>
      </c>
      <c r="CB14" s="87" t="n">
        <v>9.99</v>
      </c>
      <c r="CC14" s="88"/>
      <c r="CD14" s="88"/>
      <c r="CE14" s="87" t="n">
        <v>2.7</v>
      </c>
      <c r="CF14" s="87"/>
      <c r="CG14" s="87" t="n">
        <v>0</v>
      </c>
      <c r="CH14" s="87" t="n">
        <v>0</v>
      </c>
      <c r="CI14" s="87" t="n">
        <v>0</v>
      </c>
      <c r="CJ14" s="87" t="n">
        <v>0</v>
      </c>
      <c r="CK14" s="87" t="n">
        <v>0</v>
      </c>
      <c r="CL14" s="87" t="n">
        <v>0</v>
      </c>
      <c r="CM14" s="87" t="n">
        <v>0</v>
      </c>
      <c r="CN14" s="87" t="n">
        <v>0</v>
      </c>
      <c r="CO14" s="87" t="n">
        <v>0</v>
      </c>
      <c r="CP14" s="87" t="n">
        <v>0</v>
      </c>
      <c r="CQ14" s="87" t="n">
        <v>0</v>
      </c>
    </row>
    <row r="15" customFormat="false" ht="15.6" hidden="false" customHeight="false" outlineLevel="0" collapsed="false">
      <c r="A15" s="33" t="str">
        <f aca="false">"-"</f>
        <v>-</v>
      </c>
      <c r="B15" s="38" t="s">
        <v>109</v>
      </c>
      <c r="C15" s="35" t="str">
        <f aca="false">"25"</f>
        <v>25</v>
      </c>
      <c r="D15" s="131" t="n">
        <v>1.65</v>
      </c>
      <c r="E15" s="131" t="n">
        <v>0</v>
      </c>
      <c r="F15" s="131" t="n">
        <v>0.3</v>
      </c>
      <c r="G15" s="131" t="n">
        <v>0.3</v>
      </c>
      <c r="H15" s="131" t="n">
        <v>10.43</v>
      </c>
      <c r="I15" s="132" t="n">
        <v>48.345</v>
      </c>
      <c r="J15" s="85" t="n">
        <v>0.05</v>
      </c>
      <c r="K15" s="86" t="n">
        <v>0</v>
      </c>
      <c r="L15" s="86" t="n">
        <v>0</v>
      </c>
      <c r="M15" s="86" t="n">
        <v>0</v>
      </c>
      <c r="N15" s="86" t="n">
        <v>0.3</v>
      </c>
      <c r="O15" s="86" t="n">
        <v>8.05</v>
      </c>
      <c r="P15" s="86" t="n">
        <v>2.08</v>
      </c>
      <c r="Q15" s="86" t="n">
        <v>0</v>
      </c>
      <c r="R15" s="86" t="n">
        <v>0</v>
      </c>
      <c r="S15" s="86" t="n">
        <v>0.25</v>
      </c>
      <c r="T15" s="86" t="n">
        <v>0.63</v>
      </c>
      <c r="U15" s="86" t="n">
        <v>152.5</v>
      </c>
      <c r="V15" s="86" t="n">
        <v>61.25</v>
      </c>
      <c r="W15" s="86" t="n">
        <v>8.75</v>
      </c>
      <c r="X15" s="86" t="n">
        <v>11.75</v>
      </c>
      <c r="Y15" s="86" t="n">
        <v>39.5</v>
      </c>
      <c r="Z15" s="86" t="n">
        <v>0.98</v>
      </c>
      <c r="AA15" s="86" t="n">
        <v>0</v>
      </c>
      <c r="AB15" s="86" t="n">
        <v>1.25</v>
      </c>
      <c r="AC15" s="86" t="n">
        <v>0.25</v>
      </c>
      <c r="AD15" s="86" t="n">
        <v>0.35</v>
      </c>
      <c r="AE15" s="86" t="n">
        <v>0.05</v>
      </c>
      <c r="AF15" s="86" t="n">
        <v>0.02</v>
      </c>
      <c r="AG15" s="86" t="n">
        <v>0.18</v>
      </c>
      <c r="AH15" s="86" t="n">
        <v>0.5</v>
      </c>
      <c r="AI15" s="86" t="n">
        <v>0</v>
      </c>
      <c r="AJ15" s="87" t="n">
        <v>0</v>
      </c>
      <c r="AK15" s="87" t="n">
        <v>80.5</v>
      </c>
      <c r="AL15" s="87" t="n">
        <v>62</v>
      </c>
      <c r="AM15" s="87" t="n">
        <v>106.75</v>
      </c>
      <c r="AN15" s="87" t="n">
        <v>55.75</v>
      </c>
      <c r="AO15" s="87" t="n">
        <v>23.25</v>
      </c>
      <c r="AP15" s="87" t="n">
        <v>49.5</v>
      </c>
      <c r="AQ15" s="87" t="n">
        <v>20</v>
      </c>
      <c r="AR15" s="87" t="n">
        <v>92.75</v>
      </c>
      <c r="AS15" s="87" t="n">
        <v>74.25</v>
      </c>
      <c r="AT15" s="87" t="n">
        <v>72.75</v>
      </c>
      <c r="AU15" s="87" t="n">
        <v>116</v>
      </c>
      <c r="AV15" s="87" t="n">
        <v>31</v>
      </c>
      <c r="AW15" s="87" t="n">
        <v>77.5</v>
      </c>
      <c r="AX15" s="87" t="n">
        <v>389.75</v>
      </c>
      <c r="AY15" s="87" t="n">
        <v>0</v>
      </c>
      <c r="AZ15" s="87" t="n">
        <v>131.5</v>
      </c>
      <c r="BA15" s="87" t="n">
        <v>72.75</v>
      </c>
      <c r="BB15" s="87" t="n">
        <v>45</v>
      </c>
      <c r="BC15" s="87" t="n">
        <v>32.5</v>
      </c>
      <c r="BD15" s="87" t="n">
        <v>0</v>
      </c>
      <c r="BE15" s="87" t="n">
        <v>0</v>
      </c>
      <c r="BF15" s="87" t="n">
        <v>0</v>
      </c>
      <c r="BG15" s="87" t="n">
        <v>0</v>
      </c>
      <c r="BH15" s="87" t="n">
        <v>0</v>
      </c>
      <c r="BI15" s="87" t="n">
        <v>0</v>
      </c>
      <c r="BJ15" s="87" t="n">
        <v>0</v>
      </c>
      <c r="BK15" s="87" t="n">
        <v>0.04</v>
      </c>
      <c r="BL15" s="87" t="n">
        <v>0</v>
      </c>
      <c r="BM15" s="87" t="n">
        <v>0</v>
      </c>
      <c r="BN15" s="87" t="n">
        <v>0.01</v>
      </c>
      <c r="BO15" s="87" t="n">
        <v>0</v>
      </c>
      <c r="BP15" s="87" t="n">
        <v>0</v>
      </c>
      <c r="BQ15" s="87" t="n">
        <v>0</v>
      </c>
      <c r="BR15" s="87" t="n">
        <v>0</v>
      </c>
      <c r="BS15" s="87" t="n">
        <v>0.03</v>
      </c>
      <c r="BT15" s="87" t="n">
        <v>0</v>
      </c>
      <c r="BU15" s="87" t="n">
        <v>0</v>
      </c>
      <c r="BV15" s="87" t="n">
        <v>0.12</v>
      </c>
      <c r="BW15" s="87" t="n">
        <v>0.02</v>
      </c>
      <c r="BX15" s="87" t="n">
        <v>0</v>
      </c>
      <c r="BY15" s="87" t="n">
        <v>0</v>
      </c>
      <c r="BZ15" s="87" t="n">
        <v>0</v>
      </c>
      <c r="CA15" s="87" t="n">
        <v>0</v>
      </c>
      <c r="CB15" s="87" t="n">
        <v>11.75</v>
      </c>
      <c r="CC15" s="88"/>
      <c r="CD15" s="88"/>
      <c r="CE15" s="87" t="n">
        <v>0.21</v>
      </c>
      <c r="CF15" s="87"/>
      <c r="CG15" s="87" t="n">
        <v>2.5</v>
      </c>
      <c r="CH15" s="87" t="n">
        <v>2.5</v>
      </c>
      <c r="CI15" s="87" t="n">
        <v>2.5</v>
      </c>
      <c r="CJ15" s="87" t="n">
        <v>475</v>
      </c>
      <c r="CK15" s="87" t="n">
        <v>183</v>
      </c>
      <c r="CL15" s="87" t="n">
        <v>329</v>
      </c>
      <c r="CM15" s="87" t="n">
        <v>4.75</v>
      </c>
      <c r="CN15" s="87" t="n">
        <v>3.95</v>
      </c>
      <c r="CO15" s="87" t="n">
        <v>4.35</v>
      </c>
      <c r="CP15" s="87" t="n">
        <v>0</v>
      </c>
      <c r="CQ15" s="87" t="n">
        <v>0</v>
      </c>
    </row>
    <row r="16" customFormat="false" ht="15.6" hidden="false" customHeight="false" outlineLevel="0" collapsed="false">
      <c r="A16" s="33" t="str">
        <f aca="false">"-"</f>
        <v>-</v>
      </c>
      <c r="B16" s="38" t="s">
        <v>181</v>
      </c>
      <c r="C16" s="35" t="str">
        <f aca="false">"100"</f>
        <v>100</v>
      </c>
      <c r="D16" s="131" t="n">
        <v>0.4</v>
      </c>
      <c r="E16" s="131" t="n">
        <v>0</v>
      </c>
      <c r="F16" s="131" t="n">
        <v>0.4</v>
      </c>
      <c r="G16" s="131" t="n">
        <v>0.4</v>
      </c>
      <c r="H16" s="131" t="n">
        <v>11.6</v>
      </c>
      <c r="I16" s="132" t="n">
        <v>48.68</v>
      </c>
      <c r="J16" s="81" t="n">
        <v>0.1</v>
      </c>
      <c r="K16" s="82" t="n">
        <v>0</v>
      </c>
      <c r="L16" s="82" t="n">
        <v>0</v>
      </c>
      <c r="M16" s="82" t="n">
        <v>0</v>
      </c>
      <c r="N16" s="82" t="n">
        <v>9</v>
      </c>
      <c r="O16" s="82" t="n">
        <v>0.8</v>
      </c>
      <c r="P16" s="82" t="n">
        <v>1.8</v>
      </c>
      <c r="Q16" s="82" t="n">
        <v>0</v>
      </c>
      <c r="R16" s="82" t="n">
        <v>0</v>
      </c>
      <c r="S16" s="82" t="n">
        <v>0.8</v>
      </c>
      <c r="T16" s="82" t="n">
        <v>0.5</v>
      </c>
      <c r="U16" s="82" t="n">
        <v>26</v>
      </c>
      <c r="V16" s="82" t="n">
        <v>278</v>
      </c>
      <c r="W16" s="82" t="n">
        <v>16</v>
      </c>
      <c r="X16" s="82" t="n">
        <v>9</v>
      </c>
      <c r="Y16" s="82" t="n">
        <v>11</v>
      </c>
      <c r="Z16" s="82" t="n">
        <v>2.2</v>
      </c>
      <c r="AA16" s="82" t="n">
        <v>0</v>
      </c>
      <c r="AB16" s="82" t="n">
        <v>30</v>
      </c>
      <c r="AC16" s="82" t="n">
        <v>5</v>
      </c>
      <c r="AD16" s="82" t="n">
        <v>0.2</v>
      </c>
      <c r="AE16" s="82" t="n">
        <v>0.03</v>
      </c>
      <c r="AF16" s="82" t="n">
        <v>0.02</v>
      </c>
      <c r="AG16" s="82" t="n">
        <v>0.3</v>
      </c>
      <c r="AH16" s="82" t="n">
        <v>0.4</v>
      </c>
      <c r="AI16" s="82" t="n">
        <v>10</v>
      </c>
      <c r="AJ16" s="80" t="n">
        <v>0</v>
      </c>
      <c r="AK16" s="80" t="n">
        <v>12</v>
      </c>
      <c r="AL16" s="80" t="n">
        <v>13</v>
      </c>
      <c r="AM16" s="80" t="n">
        <v>19</v>
      </c>
      <c r="AN16" s="80" t="n">
        <v>18</v>
      </c>
      <c r="AO16" s="80" t="n">
        <v>3</v>
      </c>
      <c r="AP16" s="80" t="n">
        <v>11</v>
      </c>
      <c r="AQ16" s="80" t="n">
        <v>3</v>
      </c>
      <c r="AR16" s="80" t="n">
        <v>9</v>
      </c>
      <c r="AS16" s="80" t="n">
        <v>17</v>
      </c>
      <c r="AT16" s="80" t="n">
        <v>10</v>
      </c>
      <c r="AU16" s="80" t="n">
        <v>78</v>
      </c>
      <c r="AV16" s="80" t="n">
        <v>7</v>
      </c>
      <c r="AW16" s="80" t="n">
        <v>14</v>
      </c>
      <c r="AX16" s="80" t="n">
        <v>42</v>
      </c>
      <c r="AY16" s="80" t="n">
        <v>0</v>
      </c>
      <c r="AZ16" s="80" t="n">
        <v>13</v>
      </c>
      <c r="BA16" s="80" t="n">
        <v>16</v>
      </c>
      <c r="BB16" s="80" t="n">
        <v>6</v>
      </c>
      <c r="BC16" s="80" t="n">
        <v>5</v>
      </c>
      <c r="BD16" s="80" t="n">
        <v>0</v>
      </c>
      <c r="BE16" s="80" t="n">
        <v>0</v>
      </c>
      <c r="BF16" s="80" t="n">
        <v>0</v>
      </c>
      <c r="BG16" s="80" t="n">
        <v>0</v>
      </c>
      <c r="BH16" s="80" t="n">
        <v>0</v>
      </c>
      <c r="BI16" s="80" t="n">
        <v>0</v>
      </c>
      <c r="BJ16" s="80" t="n">
        <v>0</v>
      </c>
      <c r="BK16" s="80" t="n">
        <v>0</v>
      </c>
      <c r="BL16" s="80" t="n">
        <v>0</v>
      </c>
      <c r="BM16" s="80" t="n">
        <v>0</v>
      </c>
      <c r="BN16" s="80" t="n">
        <v>0</v>
      </c>
      <c r="BO16" s="80" t="n">
        <v>0</v>
      </c>
      <c r="BP16" s="80" t="n">
        <v>0</v>
      </c>
      <c r="BQ16" s="80" t="n">
        <v>0</v>
      </c>
      <c r="BR16" s="80" t="n">
        <v>0</v>
      </c>
      <c r="BS16" s="80" t="n">
        <v>0</v>
      </c>
      <c r="BT16" s="80" t="n">
        <v>0</v>
      </c>
      <c r="BU16" s="80" t="n">
        <v>0</v>
      </c>
      <c r="BV16" s="80" t="n">
        <v>0</v>
      </c>
      <c r="BW16" s="80" t="n">
        <v>0</v>
      </c>
      <c r="BX16" s="80" t="n">
        <v>0</v>
      </c>
      <c r="BY16" s="80" t="n">
        <v>0</v>
      </c>
      <c r="BZ16" s="80" t="n">
        <v>0</v>
      </c>
      <c r="CA16" s="80" t="n">
        <v>0</v>
      </c>
      <c r="CB16" s="80" t="n">
        <v>86.3</v>
      </c>
      <c r="CC16" s="83"/>
      <c r="CD16" s="83"/>
      <c r="CE16" s="80" t="n">
        <v>5</v>
      </c>
      <c r="CF16" s="80"/>
      <c r="CG16" s="80" t="n">
        <v>2</v>
      </c>
      <c r="CH16" s="80" t="n">
        <v>2</v>
      </c>
      <c r="CI16" s="80" t="n">
        <v>2</v>
      </c>
      <c r="CJ16" s="80" t="n">
        <v>150</v>
      </c>
      <c r="CK16" s="80" t="n">
        <v>150</v>
      </c>
      <c r="CL16" s="80" t="n">
        <v>150</v>
      </c>
      <c r="CM16" s="80" t="n">
        <v>46.8</v>
      </c>
      <c r="CN16" s="80" t="n">
        <v>46.8</v>
      </c>
      <c r="CO16" s="80" t="n">
        <v>46.8</v>
      </c>
      <c r="CP16" s="80" t="n">
        <v>0</v>
      </c>
      <c r="CQ16" s="80" t="n">
        <v>0</v>
      </c>
    </row>
    <row r="17" customFormat="false" ht="13.8" hidden="false" customHeight="true" outlineLevel="0" collapsed="false">
      <c r="A17" s="47"/>
      <c r="B17" s="48" t="s">
        <v>182</v>
      </c>
      <c r="C17" s="49"/>
      <c r="D17" s="64" t="n">
        <f aca="false">SUM(D10:D16)</f>
        <v>29.09</v>
      </c>
      <c r="E17" s="64" t="n">
        <f aca="false">SUM(E10:E16)</f>
        <v>11.98</v>
      </c>
      <c r="F17" s="64" t="n">
        <f aca="false">SUM(F10:F16)</f>
        <v>27.67</v>
      </c>
      <c r="G17" s="64" t="n">
        <f aca="false">SUM(G10:G16)</f>
        <v>8.05</v>
      </c>
      <c r="H17" s="64" t="n">
        <f aca="false">SUM(H10:H16)</f>
        <v>122.05</v>
      </c>
      <c r="I17" s="64" t="n">
        <f aca="false">SUM(I10:I16)</f>
        <v>870.29521</v>
      </c>
      <c r="J17" s="89" t="n">
        <v>12.11</v>
      </c>
      <c r="K17" s="89" t="n">
        <v>5.04</v>
      </c>
      <c r="L17" s="89" t="n">
        <v>0</v>
      </c>
      <c r="M17" s="89" t="n">
        <v>0</v>
      </c>
      <c r="N17" s="89" t="n">
        <v>36.26</v>
      </c>
      <c r="O17" s="89" t="n">
        <v>58.99</v>
      </c>
      <c r="P17" s="89" t="n">
        <v>21.03</v>
      </c>
      <c r="Q17" s="89" t="n">
        <v>0</v>
      </c>
      <c r="R17" s="89" t="n">
        <v>0</v>
      </c>
      <c r="S17" s="89" t="n">
        <v>1.54</v>
      </c>
      <c r="T17" s="89" t="n">
        <v>8.05</v>
      </c>
      <c r="U17" s="89" t="n">
        <v>975.03</v>
      </c>
      <c r="V17" s="89" t="n">
        <v>1655.23</v>
      </c>
      <c r="W17" s="89" t="n">
        <v>128.17</v>
      </c>
      <c r="X17" s="89" t="n">
        <v>216.57</v>
      </c>
      <c r="Y17" s="89" t="n">
        <v>547.96</v>
      </c>
      <c r="Z17" s="89" t="n">
        <v>9.93</v>
      </c>
      <c r="AA17" s="89" t="n">
        <v>23.94</v>
      </c>
      <c r="AB17" s="89" t="n">
        <v>1759.04</v>
      </c>
      <c r="AC17" s="89" t="n">
        <v>363.54</v>
      </c>
      <c r="AD17" s="89" t="n">
        <v>6.04</v>
      </c>
      <c r="AE17" s="89" t="n">
        <v>0.9</v>
      </c>
      <c r="AF17" s="89" t="n">
        <v>0.28</v>
      </c>
      <c r="AG17" s="89" t="n">
        <v>5.77</v>
      </c>
      <c r="AH17" s="89" t="n">
        <v>11.36</v>
      </c>
      <c r="AI17" s="89" t="n">
        <v>16.03</v>
      </c>
      <c r="AJ17" s="12" t="n">
        <v>0</v>
      </c>
      <c r="AK17" s="12" t="n">
        <v>1167.16</v>
      </c>
      <c r="AL17" s="12" t="n">
        <v>1024.39</v>
      </c>
      <c r="AM17" s="12" t="n">
        <v>1667.58</v>
      </c>
      <c r="AN17" s="12" t="n">
        <v>1538.75</v>
      </c>
      <c r="AO17" s="12" t="n">
        <v>408.66</v>
      </c>
      <c r="AP17" s="12" t="n">
        <v>913.11</v>
      </c>
      <c r="AQ17" s="12" t="n">
        <v>278.79</v>
      </c>
      <c r="AR17" s="12" t="n">
        <v>997.46</v>
      </c>
      <c r="AS17" s="12" t="n">
        <v>1057.46</v>
      </c>
      <c r="AT17" s="12" t="n">
        <v>1336.06</v>
      </c>
      <c r="AU17" s="12" t="n">
        <v>1890.22</v>
      </c>
      <c r="AV17" s="12" t="n">
        <v>672.72</v>
      </c>
      <c r="AW17" s="12" t="n">
        <v>1012.11</v>
      </c>
      <c r="AX17" s="12" t="n">
        <v>3809.31</v>
      </c>
      <c r="AY17" s="12" t="n">
        <v>140.6</v>
      </c>
      <c r="AZ17" s="12" t="n">
        <v>973.26</v>
      </c>
      <c r="BA17" s="12" t="n">
        <v>880.06</v>
      </c>
      <c r="BB17" s="12" t="n">
        <v>688.65</v>
      </c>
      <c r="BC17" s="12" t="n">
        <v>313.58</v>
      </c>
      <c r="BD17" s="12" t="n">
        <v>0.2</v>
      </c>
      <c r="BE17" s="12" t="n">
        <v>0.04</v>
      </c>
      <c r="BF17" s="12" t="n">
        <v>0.04</v>
      </c>
      <c r="BG17" s="12" t="n">
        <v>0.1</v>
      </c>
      <c r="BH17" s="12" t="n">
        <v>0.13</v>
      </c>
      <c r="BI17" s="12" t="n">
        <v>0.41</v>
      </c>
      <c r="BJ17" s="12" t="n">
        <v>0</v>
      </c>
      <c r="BK17" s="12" t="n">
        <v>1.85</v>
      </c>
      <c r="BL17" s="12" t="n">
        <v>0</v>
      </c>
      <c r="BM17" s="12" t="n">
        <v>0.68</v>
      </c>
      <c r="BN17" s="12" t="n">
        <v>0.03</v>
      </c>
      <c r="BO17" s="12" t="n">
        <v>0.04</v>
      </c>
      <c r="BP17" s="12" t="n">
        <v>0</v>
      </c>
      <c r="BQ17" s="12" t="n">
        <v>0.04</v>
      </c>
      <c r="BR17" s="12" t="n">
        <v>0.16</v>
      </c>
      <c r="BS17" s="12" t="n">
        <v>2.95</v>
      </c>
      <c r="BT17" s="12" t="n">
        <v>0</v>
      </c>
      <c r="BU17" s="12" t="n">
        <v>0</v>
      </c>
      <c r="BV17" s="12" t="n">
        <v>4.31</v>
      </c>
      <c r="BW17" s="12" t="n">
        <v>0.05</v>
      </c>
      <c r="BX17" s="12" t="n">
        <v>0</v>
      </c>
      <c r="BY17" s="12" t="n">
        <v>0</v>
      </c>
      <c r="BZ17" s="12" t="n">
        <v>0</v>
      </c>
      <c r="CA17" s="12" t="n">
        <v>0</v>
      </c>
      <c r="CB17" s="12" t="n">
        <v>814.17</v>
      </c>
      <c r="CC17" s="90"/>
      <c r="CD17" s="90"/>
      <c r="CE17" s="12" t="n">
        <v>317.11</v>
      </c>
      <c r="CF17" s="12"/>
      <c r="CG17" s="12" t="n">
        <v>79.33</v>
      </c>
      <c r="CH17" s="12" t="n">
        <v>46.62</v>
      </c>
      <c r="CI17" s="12" t="n">
        <v>62.98</v>
      </c>
      <c r="CJ17" s="12" t="n">
        <v>5717.38</v>
      </c>
      <c r="CK17" s="12" t="n">
        <v>3046.32</v>
      </c>
      <c r="CL17" s="12" t="n">
        <v>4381.34</v>
      </c>
      <c r="CM17" s="12" t="n">
        <v>168.53</v>
      </c>
      <c r="CN17" s="12" t="n">
        <v>120.58</v>
      </c>
      <c r="CO17" s="12" t="n">
        <v>144.78</v>
      </c>
      <c r="CP17" s="12" t="n">
        <v>10</v>
      </c>
      <c r="CQ17" s="12" t="n">
        <v>1.6</v>
      </c>
    </row>
    <row r="18" customFormat="false" ht="13.8" hidden="true" customHeight="true" outlineLevel="0" collapsed="false">
      <c r="A18" s="28"/>
      <c r="B18" s="53" t="s">
        <v>244</v>
      </c>
      <c r="C18" s="30"/>
      <c r="D18" s="45" t="n">
        <v>31.5</v>
      </c>
      <c r="E18" s="45" t="n">
        <v>0</v>
      </c>
      <c r="F18" s="45" t="n">
        <v>32.2</v>
      </c>
      <c r="G18" s="45" t="n">
        <v>0</v>
      </c>
      <c r="H18" s="45" t="n">
        <v>134.05</v>
      </c>
      <c r="I18" s="130" t="n">
        <v>952</v>
      </c>
      <c r="V18" s="69" t="n">
        <v>0</v>
      </c>
      <c r="W18" s="69" t="n">
        <v>0</v>
      </c>
      <c r="X18" s="69" t="n">
        <v>0</v>
      </c>
      <c r="Y18" s="69" t="n">
        <v>0</v>
      </c>
      <c r="Z18" s="69" t="n">
        <v>0</v>
      </c>
      <c r="AA18" s="69" t="n">
        <v>0</v>
      </c>
      <c r="AB18" s="69" t="n">
        <v>0</v>
      </c>
      <c r="AC18" s="69" t="n">
        <v>315</v>
      </c>
      <c r="AD18" s="69" t="n">
        <v>0</v>
      </c>
      <c r="AE18" s="69" t="n">
        <v>0.49</v>
      </c>
      <c r="AF18" s="69" t="n">
        <v>0.56</v>
      </c>
      <c r="AI18" s="69" t="n">
        <v>24.5</v>
      </c>
      <c r="CI18" s="70" t="n">
        <v>0</v>
      </c>
      <c r="CL18" s="70" t="n">
        <v>0</v>
      </c>
      <c r="CO18" s="70" t="n">
        <v>0</v>
      </c>
    </row>
    <row r="19" customFormat="false" ht="12.6" hidden="true" customHeight="true" outlineLevel="0" collapsed="false">
      <c r="A19" s="28"/>
      <c r="B19" s="53" t="s">
        <v>113</v>
      </c>
      <c r="C19" s="30"/>
      <c r="D19" s="45" t="n">
        <f aca="false">D17-D18</f>
        <v>-2.41</v>
      </c>
      <c r="E19" s="45" t="n">
        <f aca="false">E17-E18</f>
        <v>11.98</v>
      </c>
      <c r="F19" s="45" t="n">
        <f aca="false">F17-F18</f>
        <v>-4.53</v>
      </c>
      <c r="G19" s="45" t="n">
        <f aca="false">G17-G18</f>
        <v>8.05</v>
      </c>
      <c r="H19" s="45" t="n">
        <f aca="false">H17-H18</f>
        <v>-12</v>
      </c>
      <c r="I19" s="130" t="n">
        <f aca="false">I17-I18</f>
        <v>-81.7047899999999</v>
      </c>
      <c r="V19" s="69" t="n">
        <f aca="false">V17-V18</f>
        <v>1655.23</v>
      </c>
      <c r="W19" s="69" t="n">
        <f aca="false">W17-W18</f>
        <v>128.17</v>
      </c>
      <c r="X19" s="69" t="n">
        <f aca="false">X17-X18</f>
        <v>216.57</v>
      </c>
      <c r="Y19" s="69" t="n">
        <f aca="false">Y17-Y18</f>
        <v>547.96</v>
      </c>
      <c r="Z19" s="69" t="n">
        <f aca="false">Z17-Z18</f>
        <v>9.93</v>
      </c>
      <c r="AA19" s="69" t="n">
        <f aca="false">AA17-AA18</f>
        <v>23.94</v>
      </c>
      <c r="AB19" s="69" t="n">
        <f aca="false">AB17-AB18</f>
        <v>1759.04</v>
      </c>
      <c r="AC19" s="69" t="n">
        <f aca="false">AC17-AC18</f>
        <v>48.54</v>
      </c>
      <c r="AD19" s="69" t="n">
        <f aca="false">AD17-AD18</f>
        <v>6.04</v>
      </c>
      <c r="AE19" s="69" t="n">
        <f aca="false">AE17-AE18</f>
        <v>0.41</v>
      </c>
      <c r="AF19" s="69" t="n">
        <f aca="false">AF17-AF18</f>
        <v>-0.28</v>
      </c>
      <c r="AI19" s="69" t="n">
        <f aca="false">AI17-AI18</f>
        <v>-8.47</v>
      </c>
      <c r="CI19" s="70" t="n">
        <f aca="false">CI17-CI18</f>
        <v>62.98</v>
      </c>
      <c r="CL19" s="70" t="n">
        <f aca="false">CL17-CL18</f>
        <v>4381.34</v>
      </c>
      <c r="CO19" s="70" t="n">
        <f aca="false">CO17-CO18</f>
        <v>144.78</v>
      </c>
    </row>
    <row r="20" customFormat="false" ht="12.6" hidden="true" customHeight="true" outlineLevel="0" collapsed="false">
      <c r="A20" s="28"/>
      <c r="B20" s="53" t="s">
        <v>114</v>
      </c>
      <c r="C20" s="30"/>
      <c r="D20" s="45" t="n">
        <v>17</v>
      </c>
      <c r="E20" s="45"/>
      <c r="F20" s="45" t="n">
        <v>34</v>
      </c>
      <c r="G20" s="45"/>
      <c r="H20" s="45" t="n">
        <v>48</v>
      </c>
      <c r="I20" s="130"/>
    </row>
    <row r="21" customFormat="false" ht="16.2" hidden="false" customHeight="true" outlineLevel="0" collapsed="false">
      <c r="A21" s="28"/>
      <c r="B21" s="53"/>
      <c r="C21" s="30"/>
      <c r="D21" s="45"/>
      <c r="E21" s="45"/>
      <c r="F21" s="45"/>
      <c r="G21" s="45"/>
      <c r="H21" s="45"/>
      <c r="I21" s="130"/>
    </row>
    <row r="22" customFormat="false" ht="15.6" hidden="false" customHeight="true" outlineLevel="0" collapsed="false">
      <c r="A22" s="28"/>
      <c r="B22" s="29" t="s">
        <v>245</v>
      </c>
      <c r="C22" s="119" t="s">
        <v>116</v>
      </c>
      <c r="D22" s="120" t="s">
        <v>117</v>
      </c>
      <c r="E22" s="120"/>
      <c r="F22" s="120" t="s">
        <v>118</v>
      </c>
      <c r="G22" s="120"/>
      <c r="H22" s="121" t="s">
        <v>119</v>
      </c>
      <c r="I22" s="121" t="s">
        <v>120</v>
      </c>
    </row>
    <row r="23" customFormat="false" ht="15.6" hidden="false" customHeight="false" outlineLevel="0" collapsed="false">
      <c r="A23" s="33"/>
      <c r="B23" s="34" t="s">
        <v>173</v>
      </c>
      <c r="C23" s="56"/>
      <c r="D23" s="57"/>
      <c r="E23" s="57"/>
      <c r="F23" s="57"/>
      <c r="G23" s="57"/>
      <c r="H23" s="58"/>
      <c r="I23" s="58"/>
    </row>
    <row r="24" customFormat="false" ht="15.6" hidden="false" customHeight="false" outlineLevel="0" collapsed="false">
      <c r="A24" s="33" t="str">
        <f aca="false">" 245/1"</f>
        <v> 245/1</v>
      </c>
      <c r="B24" s="38" t="s">
        <v>122</v>
      </c>
      <c r="C24" s="35" t="str">
        <f aca="false">"30"</f>
        <v>30</v>
      </c>
      <c r="D24" s="131" t="n">
        <v>0.23</v>
      </c>
      <c r="E24" s="131" t="n">
        <v>0</v>
      </c>
      <c r="F24" s="131" t="n">
        <v>0.25</v>
      </c>
      <c r="G24" s="131" t="n">
        <v>0.28</v>
      </c>
      <c r="H24" s="131" t="n">
        <v>0.98</v>
      </c>
      <c r="I24" s="132" t="n">
        <v>6.45713175</v>
      </c>
      <c r="J24" s="85" t="n">
        <v>0.03</v>
      </c>
      <c r="K24" s="86" t="n">
        <v>0.16</v>
      </c>
      <c r="L24" s="86" t="n">
        <v>0</v>
      </c>
      <c r="M24" s="86" t="n">
        <v>0</v>
      </c>
      <c r="N24" s="86" t="n">
        <v>0.67</v>
      </c>
      <c r="O24" s="86" t="n">
        <v>0.03</v>
      </c>
      <c r="P24" s="86" t="n">
        <v>0.28</v>
      </c>
      <c r="Q24" s="86" t="n">
        <v>0</v>
      </c>
      <c r="R24" s="86" t="n">
        <v>0</v>
      </c>
      <c r="S24" s="86" t="n">
        <v>0.03</v>
      </c>
      <c r="T24" s="86" t="n">
        <v>0.31</v>
      </c>
      <c r="U24" s="86" t="n">
        <v>60.57</v>
      </c>
      <c r="V24" s="86" t="n">
        <v>37.97</v>
      </c>
      <c r="W24" s="86" t="n">
        <v>7.05</v>
      </c>
      <c r="X24" s="86" t="n">
        <v>3.83</v>
      </c>
      <c r="Y24" s="86" t="n">
        <v>11.27</v>
      </c>
      <c r="Z24" s="86" t="n">
        <v>0.16</v>
      </c>
      <c r="AA24" s="86" t="n">
        <v>0</v>
      </c>
      <c r="AB24" s="86" t="n">
        <v>23.4</v>
      </c>
      <c r="AC24" s="86" t="n">
        <v>4.88</v>
      </c>
      <c r="AD24" s="86" t="n">
        <v>0.14</v>
      </c>
      <c r="AE24" s="86" t="n">
        <v>0.01</v>
      </c>
      <c r="AF24" s="86" t="n">
        <v>0.01</v>
      </c>
      <c r="AG24" s="86" t="n">
        <v>0.05</v>
      </c>
      <c r="AH24" s="86" t="n">
        <v>0.09</v>
      </c>
      <c r="AI24" s="86" t="n">
        <v>1.3</v>
      </c>
      <c r="AJ24" s="87" t="n">
        <v>0</v>
      </c>
      <c r="AK24" s="87" t="n">
        <v>7.62</v>
      </c>
      <c r="AL24" s="87" t="n">
        <v>5.92</v>
      </c>
      <c r="AM24" s="87" t="n">
        <v>8.46</v>
      </c>
      <c r="AN24" s="87" t="n">
        <v>7.33</v>
      </c>
      <c r="AO24" s="87" t="n">
        <v>1.69</v>
      </c>
      <c r="AP24" s="87" t="n">
        <v>5.92</v>
      </c>
      <c r="AQ24" s="87" t="n">
        <v>1.41</v>
      </c>
      <c r="AR24" s="87" t="n">
        <v>4.8</v>
      </c>
      <c r="AS24" s="87" t="n">
        <v>7.33</v>
      </c>
      <c r="AT24" s="87" t="n">
        <v>12.69</v>
      </c>
      <c r="AU24" s="87" t="n">
        <v>14.95</v>
      </c>
      <c r="AV24" s="87" t="n">
        <v>2.82</v>
      </c>
      <c r="AW24" s="87" t="n">
        <v>7.9</v>
      </c>
      <c r="AX24" s="87" t="n">
        <v>39.49</v>
      </c>
      <c r="AY24" s="87" t="n">
        <v>0</v>
      </c>
      <c r="AZ24" s="87" t="n">
        <v>4.8</v>
      </c>
      <c r="BA24" s="87" t="n">
        <v>7.62</v>
      </c>
      <c r="BB24" s="87" t="n">
        <v>5.92</v>
      </c>
      <c r="BC24" s="87" t="n">
        <v>1.97</v>
      </c>
      <c r="BD24" s="87" t="n">
        <v>0</v>
      </c>
      <c r="BE24" s="87" t="n">
        <v>0</v>
      </c>
      <c r="BF24" s="87" t="n">
        <v>0</v>
      </c>
      <c r="BG24" s="87" t="n">
        <v>0</v>
      </c>
      <c r="BH24" s="87" t="n">
        <v>0</v>
      </c>
      <c r="BI24" s="87" t="n">
        <v>0</v>
      </c>
      <c r="BJ24" s="87" t="n">
        <v>0</v>
      </c>
      <c r="BK24" s="87" t="n">
        <v>0.01</v>
      </c>
      <c r="BL24" s="87" t="n">
        <v>0</v>
      </c>
      <c r="BM24" s="87" t="n">
        <v>0.01</v>
      </c>
      <c r="BN24" s="87" t="n">
        <v>0</v>
      </c>
      <c r="BO24" s="87" t="n">
        <v>0</v>
      </c>
      <c r="BP24" s="87" t="n">
        <v>0</v>
      </c>
      <c r="BQ24" s="87" t="n">
        <v>0</v>
      </c>
      <c r="BR24" s="87" t="n">
        <v>0</v>
      </c>
      <c r="BS24" s="87" t="n">
        <v>0.07</v>
      </c>
      <c r="BT24" s="87" t="n">
        <v>0</v>
      </c>
      <c r="BU24" s="87" t="n">
        <v>0</v>
      </c>
      <c r="BV24" s="87" t="n">
        <v>0.15</v>
      </c>
      <c r="BW24" s="87" t="n">
        <v>0</v>
      </c>
      <c r="BX24" s="87" t="n">
        <v>0</v>
      </c>
      <c r="BY24" s="87" t="n">
        <v>0</v>
      </c>
      <c r="BZ24" s="87" t="n">
        <v>0</v>
      </c>
      <c r="CA24" s="87" t="n">
        <v>0</v>
      </c>
      <c r="CB24" s="87" t="n">
        <v>28.71</v>
      </c>
      <c r="CC24" s="88"/>
      <c r="CD24" s="88"/>
      <c r="CE24" s="87" t="n">
        <v>3.9</v>
      </c>
      <c r="CF24" s="87"/>
      <c r="CG24" s="87" t="n">
        <v>6.92</v>
      </c>
      <c r="CH24" s="87" t="n">
        <v>3.92</v>
      </c>
      <c r="CI24" s="87" t="n">
        <v>5.42</v>
      </c>
      <c r="CJ24" s="87" t="n">
        <v>255.5</v>
      </c>
      <c r="CK24" s="87" t="n">
        <v>60.5</v>
      </c>
      <c r="CL24" s="87" t="n">
        <v>158</v>
      </c>
      <c r="CM24" s="87" t="n">
        <v>0.09</v>
      </c>
      <c r="CN24" s="87" t="n">
        <v>0.08</v>
      </c>
      <c r="CO24" s="87" t="n">
        <v>0.08</v>
      </c>
      <c r="CP24" s="87" t="n">
        <v>0</v>
      </c>
      <c r="CQ24" s="87" t="n">
        <v>0.15</v>
      </c>
    </row>
    <row r="25" customFormat="false" ht="15.6" hidden="false" customHeight="false" outlineLevel="0" collapsed="false">
      <c r="A25" s="33" t="s">
        <v>183</v>
      </c>
      <c r="B25" s="38" t="s">
        <v>184</v>
      </c>
      <c r="C25" s="35" t="s">
        <v>185</v>
      </c>
      <c r="D25" s="131" t="n">
        <v>4.18</v>
      </c>
      <c r="E25" s="131" t="n">
        <v>0</v>
      </c>
      <c r="F25" s="131" t="n">
        <v>5.47</v>
      </c>
      <c r="G25" s="131" t="n">
        <v>5.22</v>
      </c>
      <c r="H25" s="131" t="n">
        <v>17.26</v>
      </c>
      <c r="I25" s="132" t="n">
        <v>131.4</v>
      </c>
      <c r="J25" s="85" t="n">
        <v>1.11</v>
      </c>
      <c r="K25" s="86" t="n">
        <v>3.25</v>
      </c>
      <c r="L25" s="86" t="n">
        <v>0</v>
      </c>
      <c r="M25" s="86" t="n">
        <v>0</v>
      </c>
      <c r="N25" s="86" t="n">
        <v>5.51</v>
      </c>
      <c r="O25" s="86" t="n">
        <v>5.04</v>
      </c>
      <c r="P25" s="86" t="n">
        <v>2.16</v>
      </c>
      <c r="Q25" s="86" t="n">
        <v>0</v>
      </c>
      <c r="R25" s="86" t="n">
        <v>0</v>
      </c>
      <c r="S25" s="86" t="n">
        <v>0.28</v>
      </c>
      <c r="T25" s="86" t="n">
        <v>1.54</v>
      </c>
      <c r="U25" s="86" t="n">
        <v>218.18</v>
      </c>
      <c r="V25" s="86" t="n">
        <v>339.72</v>
      </c>
      <c r="W25" s="86" t="n">
        <v>38.49</v>
      </c>
      <c r="X25" s="86" t="n">
        <v>21.06</v>
      </c>
      <c r="Y25" s="86" t="n">
        <v>46.87</v>
      </c>
      <c r="Z25" s="86" t="n">
        <v>0.91</v>
      </c>
      <c r="AA25" s="86" t="n">
        <v>3</v>
      </c>
      <c r="AB25" s="86" t="n">
        <v>974.4</v>
      </c>
      <c r="AC25" s="86" t="n">
        <v>207.9</v>
      </c>
      <c r="AD25" s="86" t="n">
        <v>2.4</v>
      </c>
      <c r="AE25" s="86" t="n">
        <v>0.04</v>
      </c>
      <c r="AF25" s="86" t="n">
        <v>0.05</v>
      </c>
      <c r="AG25" s="86" t="n">
        <v>0.65</v>
      </c>
      <c r="AH25" s="86" t="n">
        <v>1.17</v>
      </c>
      <c r="AI25" s="86" t="n">
        <v>10.81</v>
      </c>
      <c r="AJ25" s="87" t="n">
        <v>0</v>
      </c>
      <c r="AK25" s="87" t="n">
        <v>106.39</v>
      </c>
      <c r="AL25" s="87" t="n">
        <v>95.27</v>
      </c>
      <c r="AM25" s="87" t="n">
        <v>155.67</v>
      </c>
      <c r="AN25" s="87" t="n">
        <v>151.01</v>
      </c>
      <c r="AO25" s="87" t="n">
        <v>44.91</v>
      </c>
      <c r="AP25" s="87" t="n">
        <v>91.96</v>
      </c>
      <c r="AQ25" s="87" t="n">
        <v>25.94</v>
      </c>
      <c r="AR25" s="87" t="n">
        <v>95.79</v>
      </c>
      <c r="AS25" s="87" t="n">
        <v>118.07</v>
      </c>
      <c r="AT25" s="87" t="n">
        <v>154.31</v>
      </c>
      <c r="AU25" s="87" t="n">
        <v>283.79</v>
      </c>
      <c r="AV25" s="87" t="n">
        <v>57.54</v>
      </c>
      <c r="AW25" s="87" t="n">
        <v>95.32</v>
      </c>
      <c r="AX25" s="87" t="n">
        <v>482.42</v>
      </c>
      <c r="AY25" s="87" t="n">
        <v>0</v>
      </c>
      <c r="AZ25" s="87" t="n">
        <v>108.48</v>
      </c>
      <c r="BA25" s="87" t="n">
        <v>102.6</v>
      </c>
      <c r="BB25" s="87" t="n">
        <v>80.37</v>
      </c>
      <c r="BC25" s="87" t="n">
        <v>34.55</v>
      </c>
      <c r="BD25" s="87" t="n">
        <v>0</v>
      </c>
      <c r="BE25" s="87" t="n">
        <v>0</v>
      </c>
      <c r="BF25" s="87" t="n">
        <v>0</v>
      </c>
      <c r="BG25" s="87" t="n">
        <v>0</v>
      </c>
      <c r="BH25" s="87" t="n">
        <v>0</v>
      </c>
      <c r="BI25" s="87" t="n">
        <v>0</v>
      </c>
      <c r="BJ25" s="87" t="n">
        <v>0</v>
      </c>
      <c r="BK25" s="87" t="n">
        <v>0.29</v>
      </c>
      <c r="BL25" s="87" t="n">
        <v>0</v>
      </c>
      <c r="BM25" s="87" t="n">
        <v>0.18</v>
      </c>
      <c r="BN25" s="87" t="n">
        <v>0.01</v>
      </c>
      <c r="BO25" s="87" t="n">
        <v>0.03</v>
      </c>
      <c r="BP25" s="87" t="n">
        <v>0</v>
      </c>
      <c r="BQ25" s="87" t="n">
        <v>0</v>
      </c>
      <c r="BR25" s="87" t="n">
        <v>0</v>
      </c>
      <c r="BS25" s="87" t="n">
        <v>1.08</v>
      </c>
      <c r="BT25" s="87" t="n">
        <v>0</v>
      </c>
      <c r="BU25" s="87" t="n">
        <v>0</v>
      </c>
      <c r="BV25" s="87" t="n">
        <v>2.99</v>
      </c>
      <c r="BW25" s="87" t="n">
        <v>0</v>
      </c>
      <c r="BX25" s="87" t="n">
        <v>0</v>
      </c>
      <c r="BY25" s="87" t="n">
        <v>0</v>
      </c>
      <c r="BZ25" s="87" t="n">
        <v>0</v>
      </c>
      <c r="CA25" s="87" t="n">
        <v>0</v>
      </c>
      <c r="CB25" s="87" t="n">
        <v>298.94</v>
      </c>
      <c r="CC25" s="88"/>
      <c r="CD25" s="88"/>
      <c r="CE25" s="87" t="n">
        <v>165.4</v>
      </c>
      <c r="CF25" s="87"/>
      <c r="CG25" s="87" t="n">
        <v>25.43</v>
      </c>
      <c r="CH25" s="87" t="n">
        <v>15.39</v>
      </c>
      <c r="CI25" s="87" t="n">
        <v>20.41</v>
      </c>
      <c r="CJ25" s="87" t="n">
        <v>1027.33</v>
      </c>
      <c r="CK25" s="87" t="n">
        <v>361.09</v>
      </c>
      <c r="CL25" s="87" t="n">
        <v>694.21</v>
      </c>
      <c r="CM25" s="87" t="n">
        <v>45.44</v>
      </c>
      <c r="CN25" s="87" t="n">
        <v>27.16</v>
      </c>
      <c r="CO25" s="87" t="n">
        <v>36.32</v>
      </c>
      <c r="CP25" s="87" t="n">
        <v>0</v>
      </c>
      <c r="CQ25" s="87" t="n">
        <v>0.5</v>
      </c>
    </row>
    <row r="26" customFormat="false" ht="14.4" hidden="false" customHeight="true" outlineLevel="0" collapsed="false">
      <c r="A26" s="33" t="s">
        <v>186</v>
      </c>
      <c r="B26" s="38" t="s">
        <v>187</v>
      </c>
      <c r="C26" s="35" t="n">
        <v>120</v>
      </c>
      <c r="D26" s="131" t="n">
        <v>14.46</v>
      </c>
      <c r="E26" s="131" t="n">
        <v>11.57</v>
      </c>
      <c r="F26" s="131" t="n">
        <v>15.47</v>
      </c>
      <c r="G26" s="131" t="n">
        <v>0.96</v>
      </c>
      <c r="H26" s="131" t="n">
        <v>14.69</v>
      </c>
      <c r="I26" s="132" t="n">
        <v>260.8</v>
      </c>
      <c r="J26" s="85" t="n">
        <v>1.82</v>
      </c>
      <c r="K26" s="86" t="n">
        <v>0.65</v>
      </c>
      <c r="L26" s="86" t="n">
        <v>0</v>
      </c>
      <c r="M26" s="86" t="n">
        <v>0</v>
      </c>
      <c r="N26" s="86" t="n">
        <v>2.35</v>
      </c>
      <c r="O26" s="86" t="n">
        <v>3.23</v>
      </c>
      <c r="P26" s="86" t="n">
        <v>0.17</v>
      </c>
      <c r="Q26" s="86" t="n">
        <v>0</v>
      </c>
      <c r="R26" s="86" t="n">
        <v>0</v>
      </c>
      <c r="S26" s="86" t="n">
        <v>0.05</v>
      </c>
      <c r="T26" s="86" t="n">
        <v>1.62</v>
      </c>
      <c r="U26" s="86" t="n">
        <v>57.35</v>
      </c>
      <c r="V26" s="86" t="n">
        <v>101.48</v>
      </c>
      <c r="W26" s="86" t="n">
        <v>44.88</v>
      </c>
      <c r="X26" s="86" t="n">
        <v>8.2</v>
      </c>
      <c r="Y26" s="86" t="n">
        <v>72.3</v>
      </c>
      <c r="Z26" s="86" t="n">
        <v>0.3</v>
      </c>
      <c r="AA26" s="86" t="n">
        <v>15.57</v>
      </c>
      <c r="AB26" s="86" t="n">
        <v>4.5</v>
      </c>
      <c r="AC26" s="86" t="n">
        <v>29.6</v>
      </c>
      <c r="AD26" s="86" t="n">
        <v>1.45</v>
      </c>
      <c r="AE26" s="86" t="n">
        <v>0.06</v>
      </c>
      <c r="AF26" s="86" t="n">
        <v>0.09</v>
      </c>
      <c r="AG26" s="86" t="n">
        <v>1.63</v>
      </c>
      <c r="AH26" s="86" t="n">
        <v>5.57</v>
      </c>
      <c r="AI26" s="86" t="n">
        <v>0.03</v>
      </c>
      <c r="AJ26" s="87" t="n">
        <v>0</v>
      </c>
      <c r="AK26" s="87" t="n">
        <v>709.86</v>
      </c>
      <c r="AL26" s="87" t="n">
        <v>560.53</v>
      </c>
      <c r="AM26" s="87" t="n">
        <v>1017.03</v>
      </c>
      <c r="AN26" s="87" t="n">
        <v>1121.36</v>
      </c>
      <c r="AO26" s="87" t="n">
        <v>313.08</v>
      </c>
      <c r="AP26" s="87" t="n">
        <v>638.53</v>
      </c>
      <c r="AQ26" s="87" t="n">
        <v>131.35</v>
      </c>
      <c r="AR26" s="87" t="n">
        <v>86.44</v>
      </c>
      <c r="AS26" s="87" t="n">
        <v>14.55</v>
      </c>
      <c r="AT26" s="87" t="n">
        <v>17.64</v>
      </c>
      <c r="AU26" s="87" t="n">
        <v>14.99</v>
      </c>
      <c r="AV26" s="87" t="n">
        <v>449.25</v>
      </c>
      <c r="AW26" s="87" t="n">
        <v>15.44</v>
      </c>
      <c r="AX26" s="87" t="n">
        <v>135.83</v>
      </c>
      <c r="AY26" s="87" t="n">
        <v>0</v>
      </c>
      <c r="AZ26" s="87" t="n">
        <v>42.78</v>
      </c>
      <c r="BA26" s="87" t="n">
        <v>22.05</v>
      </c>
      <c r="BB26" s="87" t="n">
        <v>92.47</v>
      </c>
      <c r="BC26" s="87" t="n">
        <v>20.39</v>
      </c>
      <c r="BD26" s="87" t="n">
        <v>0</v>
      </c>
      <c r="BE26" s="87" t="n">
        <v>0</v>
      </c>
      <c r="BF26" s="87" t="n">
        <v>0</v>
      </c>
      <c r="BG26" s="87" t="n">
        <v>0</v>
      </c>
      <c r="BH26" s="87" t="n">
        <v>0</v>
      </c>
      <c r="BI26" s="87" t="n">
        <v>0</v>
      </c>
      <c r="BJ26" s="87" t="n">
        <v>0</v>
      </c>
      <c r="BK26" s="87" t="n">
        <v>0.06</v>
      </c>
      <c r="BL26" s="87" t="n">
        <v>0</v>
      </c>
      <c r="BM26" s="87" t="n">
        <v>0.04</v>
      </c>
      <c r="BN26" s="87" t="n">
        <v>0</v>
      </c>
      <c r="BO26" s="87" t="n">
        <v>0.01</v>
      </c>
      <c r="BP26" s="87" t="n">
        <v>0</v>
      </c>
      <c r="BQ26" s="87" t="n">
        <v>0</v>
      </c>
      <c r="BR26" s="87" t="n">
        <v>0</v>
      </c>
      <c r="BS26" s="87" t="n">
        <v>0.22</v>
      </c>
      <c r="BT26" s="87" t="n">
        <v>0</v>
      </c>
      <c r="BU26" s="87" t="n">
        <v>0</v>
      </c>
      <c r="BV26" s="87" t="n">
        <v>0.55</v>
      </c>
      <c r="BW26" s="87" t="n">
        <v>0</v>
      </c>
      <c r="BX26" s="87" t="n">
        <v>0</v>
      </c>
      <c r="BY26" s="87" t="n">
        <v>0</v>
      </c>
      <c r="BZ26" s="87" t="n">
        <v>0</v>
      </c>
      <c r="CA26" s="87" t="n">
        <v>0</v>
      </c>
      <c r="CB26" s="87" t="n">
        <v>89.42</v>
      </c>
      <c r="CC26" s="88"/>
      <c r="CD26" s="88"/>
      <c r="CE26" s="87" t="n">
        <v>16.32</v>
      </c>
      <c r="CF26" s="87"/>
      <c r="CG26" s="87" t="n">
        <v>117.62</v>
      </c>
      <c r="CH26" s="87" t="n">
        <v>23.49</v>
      </c>
      <c r="CI26" s="87" t="n">
        <v>70.55</v>
      </c>
      <c r="CJ26" s="87" t="n">
        <v>1228.17</v>
      </c>
      <c r="CK26" s="87" t="n">
        <v>421.49</v>
      </c>
      <c r="CL26" s="87" t="n">
        <v>824.83</v>
      </c>
      <c r="CM26" s="87" t="n">
        <v>20.73</v>
      </c>
      <c r="CN26" s="87" t="n">
        <v>9.82</v>
      </c>
      <c r="CO26" s="87" t="n">
        <v>15.33</v>
      </c>
      <c r="CP26" s="87" t="n">
        <v>0</v>
      </c>
      <c r="CQ26" s="87" t="n">
        <v>0.5</v>
      </c>
    </row>
    <row r="27" customFormat="false" ht="15.6" hidden="false" customHeight="false" outlineLevel="0" collapsed="false">
      <c r="A27" s="33" t="s">
        <v>165</v>
      </c>
      <c r="B27" s="38" t="s">
        <v>166</v>
      </c>
      <c r="C27" s="35" t="str">
        <f aca="false">"180"</f>
        <v>180</v>
      </c>
      <c r="D27" s="131" t="n">
        <v>3.73</v>
      </c>
      <c r="E27" s="131" t="n">
        <v>0.65</v>
      </c>
      <c r="F27" s="131" t="n">
        <v>4.4</v>
      </c>
      <c r="G27" s="131" t="n">
        <v>0.62</v>
      </c>
      <c r="H27" s="131" t="n">
        <v>26.49</v>
      </c>
      <c r="I27" s="132" t="n">
        <v>159.102855</v>
      </c>
      <c r="J27" s="85" t="n">
        <v>2.73</v>
      </c>
      <c r="K27" s="86" t="n">
        <v>0.1</v>
      </c>
      <c r="L27" s="86" t="n">
        <v>0</v>
      </c>
      <c r="M27" s="86" t="n">
        <v>0</v>
      </c>
      <c r="N27" s="86" t="n">
        <v>2.58</v>
      </c>
      <c r="O27" s="86" t="n">
        <v>21.87</v>
      </c>
      <c r="P27" s="86" t="n">
        <v>2.04</v>
      </c>
      <c r="Q27" s="86" t="n">
        <v>0</v>
      </c>
      <c r="R27" s="86" t="n">
        <v>0</v>
      </c>
      <c r="S27" s="86" t="n">
        <v>0.35</v>
      </c>
      <c r="T27" s="86" t="n">
        <v>2.27</v>
      </c>
      <c r="U27" s="86" t="n">
        <v>93.41</v>
      </c>
      <c r="V27" s="86" t="n">
        <v>763.51</v>
      </c>
      <c r="W27" s="86" t="n">
        <v>40.75</v>
      </c>
      <c r="X27" s="86" t="n">
        <v>36.42</v>
      </c>
      <c r="Y27" s="86" t="n">
        <v>104.19</v>
      </c>
      <c r="Z27" s="86" t="n">
        <v>1.35</v>
      </c>
      <c r="AA27" s="86" t="n">
        <v>22.5</v>
      </c>
      <c r="AB27" s="86" t="n">
        <v>40.93</v>
      </c>
      <c r="AC27" s="86" t="n">
        <v>30.06</v>
      </c>
      <c r="AD27" s="86" t="n">
        <v>0.21</v>
      </c>
      <c r="AE27" s="86" t="n">
        <v>0.14</v>
      </c>
      <c r="AF27" s="86" t="n">
        <v>0.12</v>
      </c>
      <c r="AG27" s="86" t="n">
        <v>1.6</v>
      </c>
      <c r="AH27" s="86" t="n">
        <v>3.11</v>
      </c>
      <c r="AI27" s="86" t="n">
        <v>6.54</v>
      </c>
      <c r="AJ27" s="87" t="n">
        <v>0</v>
      </c>
      <c r="AK27" s="87" t="n">
        <v>75.11</v>
      </c>
      <c r="AL27" s="87" t="n">
        <v>97.73</v>
      </c>
      <c r="AM27" s="87" t="n">
        <v>139.19</v>
      </c>
      <c r="AN27" s="87" t="n">
        <v>141.72</v>
      </c>
      <c r="AO27" s="87" t="n">
        <v>31.93</v>
      </c>
      <c r="AP27" s="87" t="n">
        <v>91.36</v>
      </c>
      <c r="AQ27" s="87" t="n">
        <v>41.81</v>
      </c>
      <c r="AR27" s="87" t="n">
        <v>96.1</v>
      </c>
      <c r="AS27" s="87" t="n">
        <v>90.8</v>
      </c>
      <c r="AT27" s="87" t="n">
        <v>247.35</v>
      </c>
      <c r="AU27" s="87" t="n">
        <v>110.17</v>
      </c>
      <c r="AV27" s="87" t="n">
        <v>23.04</v>
      </c>
      <c r="AW27" s="87" t="n">
        <v>64.13</v>
      </c>
      <c r="AX27" s="87" t="n">
        <v>344.65</v>
      </c>
      <c r="AY27" s="87" t="n">
        <v>0</v>
      </c>
      <c r="AZ27" s="87" t="n">
        <v>48.22</v>
      </c>
      <c r="BA27" s="87" t="n">
        <v>43.86</v>
      </c>
      <c r="BB27" s="87" t="n">
        <v>87.3</v>
      </c>
      <c r="BC27" s="87" t="n">
        <v>25.99</v>
      </c>
      <c r="BD27" s="87" t="n">
        <v>0.11</v>
      </c>
      <c r="BE27" s="87" t="n">
        <v>0.05</v>
      </c>
      <c r="BF27" s="87" t="n">
        <v>0.03</v>
      </c>
      <c r="BG27" s="87" t="n">
        <v>0.06</v>
      </c>
      <c r="BH27" s="87" t="n">
        <v>0.07</v>
      </c>
      <c r="BI27" s="87" t="n">
        <v>0.34</v>
      </c>
      <c r="BJ27" s="87" t="n">
        <v>0</v>
      </c>
      <c r="BK27" s="87" t="n">
        <v>1.05</v>
      </c>
      <c r="BL27" s="87" t="n">
        <v>0</v>
      </c>
      <c r="BM27" s="87" t="n">
        <v>0.31</v>
      </c>
      <c r="BN27" s="87" t="n">
        <v>0</v>
      </c>
      <c r="BO27" s="87" t="n">
        <v>0</v>
      </c>
      <c r="BP27" s="87" t="n">
        <v>0</v>
      </c>
      <c r="BQ27" s="87" t="n">
        <v>0.07</v>
      </c>
      <c r="BR27" s="87" t="n">
        <v>0.11</v>
      </c>
      <c r="BS27" s="87" t="n">
        <v>1.02</v>
      </c>
      <c r="BT27" s="87" t="n">
        <v>0</v>
      </c>
      <c r="BU27" s="87" t="n">
        <v>0</v>
      </c>
      <c r="BV27" s="87" t="n">
        <v>0.17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148.35</v>
      </c>
      <c r="CC27" s="88"/>
      <c r="CD27" s="88"/>
      <c r="CE27" s="87" t="n">
        <v>29.32</v>
      </c>
      <c r="CF27" s="87"/>
      <c r="CG27" s="87" t="n">
        <v>17.59</v>
      </c>
      <c r="CH27" s="87" t="n">
        <v>11.66</v>
      </c>
      <c r="CI27" s="87" t="n">
        <v>14.63</v>
      </c>
      <c r="CJ27" s="87" t="n">
        <v>602.06</v>
      </c>
      <c r="CK27" s="87" t="n">
        <v>529.2</v>
      </c>
      <c r="CL27" s="87" t="n">
        <v>565.63</v>
      </c>
      <c r="CM27" s="87" t="n">
        <v>24.41</v>
      </c>
      <c r="CN27" s="87" t="n">
        <v>3.59</v>
      </c>
      <c r="CO27" s="87" t="n">
        <v>14</v>
      </c>
      <c r="CP27" s="87" t="n">
        <v>0</v>
      </c>
      <c r="CQ27" s="87" t="n">
        <v>0.27</v>
      </c>
    </row>
    <row r="28" customFormat="false" ht="15.6" hidden="false" customHeight="false" outlineLevel="0" collapsed="false">
      <c r="A28" s="33" t="s">
        <v>188</v>
      </c>
      <c r="B28" s="38" t="s">
        <v>189</v>
      </c>
      <c r="C28" s="35" t="str">
        <f aca="false">"200"</f>
        <v>200</v>
      </c>
      <c r="D28" s="131" t="n">
        <v>0.16</v>
      </c>
      <c r="E28" s="131" t="n">
        <v>0</v>
      </c>
      <c r="F28" s="131" t="n">
        <v>0.04</v>
      </c>
      <c r="G28" s="131" t="n">
        <v>0.04</v>
      </c>
      <c r="H28" s="131" t="n">
        <v>12.2</v>
      </c>
      <c r="I28" s="132" t="n">
        <v>47.68782</v>
      </c>
      <c r="J28" s="85" t="n">
        <v>0</v>
      </c>
      <c r="K28" s="86" t="n">
        <v>0</v>
      </c>
      <c r="L28" s="86" t="n">
        <v>0</v>
      </c>
      <c r="M28" s="86" t="n">
        <v>0</v>
      </c>
      <c r="N28" s="86" t="n">
        <v>11.84</v>
      </c>
      <c r="O28" s="86" t="n">
        <v>0.02</v>
      </c>
      <c r="P28" s="86" t="n">
        <v>0.34</v>
      </c>
      <c r="Q28" s="86" t="n">
        <v>0</v>
      </c>
      <c r="R28" s="86" t="n">
        <v>0</v>
      </c>
      <c r="S28" s="86" t="n">
        <v>0.32</v>
      </c>
      <c r="T28" s="86" t="n">
        <v>0.13</v>
      </c>
      <c r="U28" s="86" t="n">
        <v>4.06</v>
      </c>
      <c r="V28" s="86" t="n">
        <v>50.99</v>
      </c>
      <c r="W28" s="86" t="n">
        <v>7.47</v>
      </c>
      <c r="X28" s="86" t="n">
        <v>4.94</v>
      </c>
      <c r="Y28" s="86" t="n">
        <v>5.58</v>
      </c>
      <c r="Z28" s="86" t="n">
        <v>0.13</v>
      </c>
      <c r="AA28" s="86" t="n">
        <v>0</v>
      </c>
      <c r="AB28" s="86" t="n">
        <v>18</v>
      </c>
      <c r="AC28" s="86" t="n">
        <v>3.4</v>
      </c>
      <c r="AD28" s="86" t="n">
        <v>0.06</v>
      </c>
      <c r="AE28" s="86" t="n">
        <v>0.01</v>
      </c>
      <c r="AF28" s="86" t="n">
        <v>0.01</v>
      </c>
      <c r="AG28" s="86" t="n">
        <v>0.07</v>
      </c>
      <c r="AH28" s="86" t="n">
        <v>0.1</v>
      </c>
      <c r="AI28" s="86" t="n">
        <v>1.2</v>
      </c>
      <c r="AJ28" s="87" t="n">
        <v>0</v>
      </c>
      <c r="AK28" s="87" t="n">
        <v>0</v>
      </c>
      <c r="AL28" s="87" t="n">
        <v>0</v>
      </c>
      <c r="AM28" s="87" t="n">
        <v>0</v>
      </c>
      <c r="AN28" s="87" t="n">
        <v>0</v>
      </c>
      <c r="AO28" s="87" t="n">
        <v>0</v>
      </c>
      <c r="AP28" s="87" t="n">
        <v>0</v>
      </c>
      <c r="AQ28" s="87" t="n">
        <v>0</v>
      </c>
      <c r="AR28" s="87" t="n">
        <v>0</v>
      </c>
      <c r="AS28" s="87" t="n">
        <v>0</v>
      </c>
      <c r="AT28" s="87" t="n">
        <v>0</v>
      </c>
      <c r="AU28" s="87" t="n">
        <v>0</v>
      </c>
      <c r="AV28" s="87" t="n">
        <v>0</v>
      </c>
      <c r="AW28" s="87" t="n">
        <v>0</v>
      </c>
      <c r="AX28" s="87" t="n">
        <v>0</v>
      </c>
      <c r="AY28" s="87" t="n">
        <v>0</v>
      </c>
      <c r="AZ28" s="87" t="n">
        <v>0</v>
      </c>
      <c r="BA28" s="87" t="n">
        <v>0</v>
      </c>
      <c r="BB28" s="87" t="n">
        <v>0</v>
      </c>
      <c r="BC28" s="87" t="n">
        <v>0</v>
      </c>
      <c r="BD28" s="87" t="n">
        <v>0</v>
      </c>
      <c r="BE28" s="87" t="n">
        <v>0</v>
      </c>
      <c r="BF28" s="87" t="n">
        <v>0</v>
      </c>
      <c r="BG28" s="87" t="n">
        <v>0</v>
      </c>
      <c r="BH28" s="87" t="n">
        <v>0</v>
      </c>
      <c r="BI28" s="87" t="n">
        <v>0</v>
      </c>
      <c r="BJ28" s="87" t="n">
        <v>0</v>
      </c>
      <c r="BK28" s="87" t="n">
        <v>0</v>
      </c>
      <c r="BL28" s="87" t="n">
        <v>0</v>
      </c>
      <c r="BM28" s="87" t="n">
        <v>0</v>
      </c>
      <c r="BN28" s="87" t="n">
        <v>0</v>
      </c>
      <c r="BO28" s="87" t="n">
        <v>0</v>
      </c>
      <c r="BP28" s="87" t="n">
        <v>0</v>
      </c>
      <c r="BQ28" s="87" t="n">
        <v>0</v>
      </c>
      <c r="BR28" s="87" t="n">
        <v>0</v>
      </c>
      <c r="BS28" s="87" t="n">
        <v>0</v>
      </c>
      <c r="BT28" s="87" t="n">
        <v>0</v>
      </c>
      <c r="BU28" s="87" t="n">
        <v>0</v>
      </c>
      <c r="BV28" s="87" t="n">
        <v>0</v>
      </c>
      <c r="BW28" s="87" t="n">
        <v>0</v>
      </c>
      <c r="BX28" s="87" t="n">
        <v>0</v>
      </c>
      <c r="BY28" s="87" t="n">
        <v>0</v>
      </c>
      <c r="BZ28" s="87" t="n">
        <v>0</v>
      </c>
      <c r="CA28" s="87" t="n">
        <v>0</v>
      </c>
      <c r="CB28" s="87" t="n">
        <v>226.89</v>
      </c>
      <c r="CC28" s="88"/>
      <c r="CD28" s="88"/>
      <c r="CE28" s="87" t="n">
        <v>3</v>
      </c>
      <c r="CF28" s="87"/>
      <c r="CG28" s="87" t="n">
        <v>4.79</v>
      </c>
      <c r="CH28" s="87" t="n">
        <v>4.79</v>
      </c>
      <c r="CI28" s="87" t="n">
        <v>4.79</v>
      </c>
      <c r="CJ28" s="87" t="n">
        <v>545</v>
      </c>
      <c r="CK28" s="87" t="n">
        <v>208.6</v>
      </c>
      <c r="CL28" s="87" t="n">
        <v>376.8</v>
      </c>
      <c r="CM28" s="87" t="n">
        <v>50.96</v>
      </c>
      <c r="CN28" s="87" t="n">
        <v>30.26</v>
      </c>
      <c r="CO28" s="87" t="n">
        <v>40.61</v>
      </c>
      <c r="CP28" s="87" t="n">
        <v>10</v>
      </c>
      <c r="CQ28" s="87" t="n">
        <v>0</v>
      </c>
    </row>
    <row r="29" customFormat="false" ht="15.6" hidden="false" customHeight="false" outlineLevel="0" collapsed="false">
      <c r="A29" s="33" t="str">
        <f aca="false">""</f>
        <v/>
      </c>
      <c r="B29" s="38" t="s">
        <v>130</v>
      </c>
      <c r="C29" s="35" t="str">
        <f aca="false">"50"</f>
        <v>50</v>
      </c>
      <c r="D29" s="131" t="n">
        <v>4.5</v>
      </c>
      <c r="E29" s="131" t="n">
        <v>0</v>
      </c>
      <c r="F29" s="131" t="n">
        <v>1.5</v>
      </c>
      <c r="G29" s="131" t="n">
        <v>0</v>
      </c>
      <c r="H29" s="131" t="n">
        <v>26.9</v>
      </c>
      <c r="I29" s="132" t="n">
        <v>133.825</v>
      </c>
      <c r="J29" s="85" t="n">
        <v>0</v>
      </c>
      <c r="K29" s="86" t="n">
        <v>0</v>
      </c>
      <c r="L29" s="86" t="n">
        <v>0</v>
      </c>
      <c r="M29" s="86" t="n">
        <v>0</v>
      </c>
      <c r="N29" s="86" t="n">
        <v>1.8</v>
      </c>
      <c r="O29" s="86" t="n">
        <v>21.35</v>
      </c>
      <c r="P29" s="86" t="n">
        <v>3.75</v>
      </c>
      <c r="Q29" s="86" t="n">
        <v>0</v>
      </c>
      <c r="R29" s="86" t="n">
        <v>0</v>
      </c>
      <c r="S29" s="86" t="n">
        <v>0.15</v>
      </c>
      <c r="T29" s="86" t="n">
        <v>0.9</v>
      </c>
      <c r="U29" s="86" t="n">
        <v>171.5</v>
      </c>
      <c r="V29" s="86" t="n">
        <v>112.5</v>
      </c>
      <c r="W29" s="86" t="n">
        <v>17</v>
      </c>
      <c r="X29" s="86" t="n">
        <v>31.5</v>
      </c>
      <c r="Y29" s="86" t="n">
        <v>86</v>
      </c>
      <c r="Z29" s="86" t="n">
        <v>1.4</v>
      </c>
      <c r="AA29" s="86" t="n">
        <v>4.5</v>
      </c>
      <c r="AB29" s="86" t="n">
        <v>0</v>
      </c>
      <c r="AC29" s="86" t="n">
        <v>4.5</v>
      </c>
      <c r="AD29" s="86" t="n">
        <v>0.85</v>
      </c>
      <c r="AE29" s="86" t="n">
        <v>0.08</v>
      </c>
      <c r="AF29" s="86" t="n">
        <v>0.03</v>
      </c>
      <c r="AG29" s="86" t="n">
        <v>2.35</v>
      </c>
      <c r="AH29" s="86" t="n">
        <v>2.35</v>
      </c>
      <c r="AI29" s="86" t="n">
        <v>0</v>
      </c>
      <c r="AJ29" s="87" t="n">
        <v>0</v>
      </c>
      <c r="AK29" s="87" t="n">
        <v>0</v>
      </c>
      <c r="AL29" s="87" t="n">
        <v>0</v>
      </c>
      <c r="AM29" s="87" t="n">
        <v>0</v>
      </c>
      <c r="AN29" s="87" t="n">
        <v>0</v>
      </c>
      <c r="AO29" s="87" t="n">
        <v>0</v>
      </c>
      <c r="AP29" s="87" t="n">
        <v>0</v>
      </c>
      <c r="AQ29" s="87" t="n">
        <v>0</v>
      </c>
      <c r="AR29" s="87" t="n">
        <v>0</v>
      </c>
      <c r="AS29" s="87" t="n">
        <v>0</v>
      </c>
      <c r="AT29" s="87" t="n">
        <v>0</v>
      </c>
      <c r="AU29" s="87" t="n">
        <v>0</v>
      </c>
      <c r="AV29" s="87" t="n">
        <v>0</v>
      </c>
      <c r="AW29" s="87" t="n">
        <v>0</v>
      </c>
      <c r="AX29" s="87" t="n">
        <v>0</v>
      </c>
      <c r="AY29" s="87" t="n">
        <v>0</v>
      </c>
      <c r="AZ29" s="87" t="n">
        <v>0</v>
      </c>
      <c r="BA29" s="87" t="n">
        <v>0</v>
      </c>
      <c r="BB29" s="87" t="n">
        <v>0</v>
      </c>
      <c r="BC29" s="87" t="n">
        <v>0</v>
      </c>
      <c r="BD29" s="87" t="n">
        <v>0</v>
      </c>
      <c r="BE29" s="87" t="n">
        <v>0</v>
      </c>
      <c r="BF29" s="87" t="n">
        <v>0</v>
      </c>
      <c r="BG29" s="87" t="n">
        <v>0</v>
      </c>
      <c r="BH29" s="87" t="n">
        <v>0</v>
      </c>
      <c r="BI29" s="87" t="n">
        <v>0</v>
      </c>
      <c r="BJ29" s="87" t="n">
        <v>0</v>
      </c>
      <c r="BK29" s="87" t="n">
        <v>0</v>
      </c>
      <c r="BL29" s="87" t="n">
        <v>0</v>
      </c>
      <c r="BM29" s="87" t="n">
        <v>0</v>
      </c>
      <c r="BN29" s="87" t="n">
        <v>0</v>
      </c>
      <c r="BO29" s="87" t="n">
        <v>0</v>
      </c>
      <c r="BP29" s="87" t="n">
        <v>0</v>
      </c>
      <c r="BQ29" s="87" t="n">
        <v>0</v>
      </c>
      <c r="BR29" s="87" t="n">
        <v>0</v>
      </c>
      <c r="BS29" s="87" t="n">
        <v>0</v>
      </c>
      <c r="BT29" s="87" t="n">
        <v>0</v>
      </c>
      <c r="BU29" s="87" t="n">
        <v>0</v>
      </c>
      <c r="BV29" s="87" t="n">
        <v>0</v>
      </c>
      <c r="BW29" s="87" t="n">
        <v>0</v>
      </c>
      <c r="BX29" s="87" t="n">
        <v>0</v>
      </c>
      <c r="BY29" s="87" t="n">
        <v>0</v>
      </c>
      <c r="BZ29" s="87" t="n">
        <v>0</v>
      </c>
      <c r="CA29" s="87" t="n">
        <v>0</v>
      </c>
      <c r="CB29" s="87" t="n">
        <v>16.65</v>
      </c>
      <c r="CC29" s="88"/>
      <c r="CD29" s="88"/>
      <c r="CE29" s="87" t="n">
        <v>4.5</v>
      </c>
      <c r="CF29" s="87"/>
      <c r="CG29" s="87" t="n">
        <v>0</v>
      </c>
      <c r="CH29" s="87" t="n">
        <v>0</v>
      </c>
      <c r="CI29" s="87" t="n">
        <v>0</v>
      </c>
      <c r="CJ29" s="87" t="n">
        <v>0</v>
      </c>
      <c r="CK29" s="87" t="n">
        <v>0</v>
      </c>
      <c r="CL29" s="87" t="n">
        <v>0</v>
      </c>
      <c r="CM29" s="87" t="n">
        <v>0</v>
      </c>
      <c r="CN29" s="87" t="n">
        <v>0</v>
      </c>
      <c r="CO29" s="87" t="n">
        <v>0</v>
      </c>
      <c r="CP29" s="87" t="n">
        <v>0</v>
      </c>
      <c r="CQ29" s="87" t="n">
        <v>0</v>
      </c>
    </row>
    <row r="30" customFormat="false" ht="15.6" hidden="false" customHeight="false" outlineLevel="0" collapsed="false">
      <c r="A30" s="33" t="str">
        <f aca="false">"-"</f>
        <v>-</v>
      </c>
      <c r="B30" s="38" t="s">
        <v>109</v>
      </c>
      <c r="C30" s="35" t="str">
        <f aca="false">"40"</f>
        <v>40</v>
      </c>
      <c r="D30" s="131" t="n">
        <v>2.64</v>
      </c>
      <c r="E30" s="131" t="n">
        <v>0</v>
      </c>
      <c r="F30" s="131" t="n">
        <v>0.48</v>
      </c>
      <c r="G30" s="131" t="n">
        <v>0.48</v>
      </c>
      <c r="H30" s="131" t="n">
        <v>16.68</v>
      </c>
      <c r="I30" s="132" t="n">
        <v>77.352</v>
      </c>
      <c r="J30" s="81" t="n">
        <v>0.08</v>
      </c>
      <c r="K30" s="82" t="n">
        <v>0</v>
      </c>
      <c r="L30" s="82" t="n">
        <v>0</v>
      </c>
      <c r="M30" s="82" t="n">
        <v>0</v>
      </c>
      <c r="N30" s="82" t="n">
        <v>0.48</v>
      </c>
      <c r="O30" s="82" t="n">
        <v>12.88</v>
      </c>
      <c r="P30" s="82" t="n">
        <v>3.32</v>
      </c>
      <c r="Q30" s="82" t="n">
        <v>0</v>
      </c>
      <c r="R30" s="82" t="n">
        <v>0</v>
      </c>
      <c r="S30" s="82" t="n">
        <v>0.4</v>
      </c>
      <c r="T30" s="82" t="n">
        <v>1</v>
      </c>
      <c r="U30" s="82" t="n">
        <v>244</v>
      </c>
      <c r="V30" s="82" t="n">
        <v>98</v>
      </c>
      <c r="W30" s="82" t="n">
        <v>14</v>
      </c>
      <c r="X30" s="82" t="n">
        <v>18.8</v>
      </c>
      <c r="Y30" s="82" t="n">
        <v>63.2</v>
      </c>
      <c r="Z30" s="82" t="n">
        <v>1.56</v>
      </c>
      <c r="AA30" s="82" t="n">
        <v>0</v>
      </c>
      <c r="AB30" s="82" t="n">
        <v>2</v>
      </c>
      <c r="AC30" s="82" t="n">
        <v>0.4</v>
      </c>
      <c r="AD30" s="82" t="n">
        <v>0.56</v>
      </c>
      <c r="AE30" s="82" t="n">
        <v>0.07</v>
      </c>
      <c r="AF30" s="82" t="n">
        <v>0.03</v>
      </c>
      <c r="AG30" s="82" t="n">
        <v>0.28</v>
      </c>
      <c r="AH30" s="82" t="n">
        <v>0.8</v>
      </c>
      <c r="AI30" s="82" t="n">
        <v>0</v>
      </c>
      <c r="AJ30" s="80" t="n">
        <v>0</v>
      </c>
      <c r="AK30" s="80" t="n">
        <v>128.8</v>
      </c>
      <c r="AL30" s="80" t="n">
        <v>99.2</v>
      </c>
      <c r="AM30" s="80" t="n">
        <v>170.8</v>
      </c>
      <c r="AN30" s="80" t="n">
        <v>89.2</v>
      </c>
      <c r="AO30" s="80" t="n">
        <v>37.2</v>
      </c>
      <c r="AP30" s="80" t="n">
        <v>79.2</v>
      </c>
      <c r="AQ30" s="80" t="n">
        <v>32</v>
      </c>
      <c r="AR30" s="80" t="n">
        <v>148.4</v>
      </c>
      <c r="AS30" s="80" t="n">
        <v>118.8</v>
      </c>
      <c r="AT30" s="80" t="n">
        <v>116.4</v>
      </c>
      <c r="AU30" s="80" t="n">
        <v>185.6</v>
      </c>
      <c r="AV30" s="80" t="n">
        <v>49.6</v>
      </c>
      <c r="AW30" s="80" t="n">
        <v>124</v>
      </c>
      <c r="AX30" s="80" t="n">
        <v>623.6</v>
      </c>
      <c r="AY30" s="80" t="n">
        <v>0</v>
      </c>
      <c r="AZ30" s="80" t="n">
        <v>210.4</v>
      </c>
      <c r="BA30" s="80" t="n">
        <v>116.4</v>
      </c>
      <c r="BB30" s="80" t="n">
        <v>72</v>
      </c>
      <c r="BC30" s="80" t="n">
        <v>52</v>
      </c>
      <c r="BD30" s="80" t="n">
        <v>0</v>
      </c>
      <c r="BE30" s="80" t="n">
        <v>0</v>
      </c>
      <c r="BF30" s="80" t="n">
        <v>0</v>
      </c>
      <c r="BG30" s="80" t="n">
        <v>0</v>
      </c>
      <c r="BH30" s="80" t="n">
        <v>0</v>
      </c>
      <c r="BI30" s="80" t="n">
        <v>0</v>
      </c>
      <c r="BJ30" s="80" t="n">
        <v>0</v>
      </c>
      <c r="BK30" s="80" t="n">
        <v>0.06</v>
      </c>
      <c r="BL30" s="80" t="n">
        <v>0</v>
      </c>
      <c r="BM30" s="80" t="n">
        <v>0</v>
      </c>
      <c r="BN30" s="80" t="n">
        <v>0.01</v>
      </c>
      <c r="BO30" s="80" t="n">
        <v>0</v>
      </c>
      <c r="BP30" s="80" t="n">
        <v>0</v>
      </c>
      <c r="BQ30" s="80" t="n">
        <v>0</v>
      </c>
      <c r="BR30" s="80" t="n">
        <v>0</v>
      </c>
      <c r="BS30" s="80" t="n">
        <v>0.04</v>
      </c>
      <c r="BT30" s="80" t="n">
        <v>0</v>
      </c>
      <c r="BU30" s="80" t="n">
        <v>0</v>
      </c>
      <c r="BV30" s="80" t="n">
        <v>0.19</v>
      </c>
      <c r="BW30" s="80" t="n">
        <v>0.03</v>
      </c>
      <c r="BX30" s="80" t="n">
        <v>0</v>
      </c>
      <c r="BY30" s="80" t="n">
        <v>0</v>
      </c>
      <c r="BZ30" s="80" t="n">
        <v>0</v>
      </c>
      <c r="CA30" s="80" t="n">
        <v>0</v>
      </c>
      <c r="CB30" s="80" t="n">
        <v>18.8</v>
      </c>
      <c r="CC30" s="83"/>
      <c r="CD30" s="83"/>
      <c r="CE30" s="80" t="n">
        <v>0.33</v>
      </c>
      <c r="CF30" s="80"/>
      <c r="CG30" s="80" t="n">
        <v>2.5</v>
      </c>
      <c r="CH30" s="80" t="n">
        <v>2.5</v>
      </c>
      <c r="CI30" s="80" t="n">
        <v>2.5</v>
      </c>
      <c r="CJ30" s="80" t="n">
        <v>475</v>
      </c>
      <c r="CK30" s="80" t="n">
        <v>183</v>
      </c>
      <c r="CL30" s="80" t="n">
        <v>329</v>
      </c>
      <c r="CM30" s="80" t="n">
        <v>4.75</v>
      </c>
      <c r="CN30" s="80" t="n">
        <v>3.95</v>
      </c>
      <c r="CO30" s="80" t="n">
        <v>4.35</v>
      </c>
      <c r="CP30" s="80" t="n">
        <v>0</v>
      </c>
      <c r="CQ30" s="80" t="n">
        <v>0</v>
      </c>
    </row>
    <row r="31" customFormat="false" ht="14.4" hidden="false" customHeight="false" outlineLevel="0" collapsed="false">
      <c r="A31" s="33"/>
      <c r="B31" s="48" t="s">
        <v>182</v>
      </c>
      <c r="C31" s="35"/>
      <c r="D31" s="64" t="n">
        <f aca="false">SUM(D24:D30)</f>
        <v>29.9</v>
      </c>
      <c r="E31" s="64" t="n">
        <f aca="false">SUM(E24:E30)</f>
        <v>12.22</v>
      </c>
      <c r="F31" s="64" t="n">
        <f aca="false">SUM(F24:F30)</f>
        <v>27.61</v>
      </c>
      <c r="G31" s="64" t="n">
        <f aca="false">SUM(G24:G30)</f>
        <v>7.6</v>
      </c>
      <c r="H31" s="64" t="n">
        <f aca="false">SUM(H24:H30)</f>
        <v>115.2</v>
      </c>
      <c r="I31" s="64" t="n">
        <f aca="false">SUM(I24:I30)</f>
        <v>816.62480675</v>
      </c>
      <c r="J31" s="97" t="n">
        <f aca="false">SUM(J24:J30)</f>
        <v>5.77</v>
      </c>
      <c r="K31" s="98" t="n">
        <f aca="false">SUM(K24:K30)</f>
        <v>4.16</v>
      </c>
      <c r="L31" s="98" t="n">
        <f aca="false">SUM(L24:L30)</f>
        <v>0</v>
      </c>
      <c r="M31" s="98" t="n">
        <f aca="false">SUM(M24:M30)</f>
        <v>0</v>
      </c>
      <c r="N31" s="98" t="n">
        <f aca="false">SUM(N24:N30)</f>
        <v>25.23</v>
      </c>
      <c r="O31" s="98" t="n">
        <f aca="false">SUM(O24:O30)</f>
        <v>64.42</v>
      </c>
      <c r="P31" s="98" t="n">
        <f aca="false">SUM(P24:P30)</f>
        <v>12.06</v>
      </c>
      <c r="Q31" s="98" t="n">
        <f aca="false">SUM(Q24:Q30)</f>
        <v>0</v>
      </c>
      <c r="R31" s="98" t="n">
        <f aca="false">SUM(R24:R30)</f>
        <v>0</v>
      </c>
      <c r="S31" s="98" t="n">
        <f aca="false">SUM(S24:S30)</f>
        <v>1.58</v>
      </c>
      <c r="T31" s="98" t="n">
        <f aca="false">SUM(T24:T30)</f>
        <v>7.77</v>
      </c>
      <c r="U31" s="98" t="n">
        <f aca="false">SUM(U24:U30)</f>
        <v>849.07</v>
      </c>
      <c r="V31" s="98" t="n">
        <f aca="false">SUM(V24:V30)</f>
        <v>1504.17</v>
      </c>
      <c r="W31" s="98" t="n">
        <f aca="false">SUM(W24:W30)</f>
        <v>169.64</v>
      </c>
      <c r="X31" s="98" t="n">
        <f aca="false">SUM(X24:X30)</f>
        <v>124.75</v>
      </c>
      <c r="Y31" s="98" t="n">
        <f aca="false">SUM(Y24:Y30)</f>
        <v>389.41</v>
      </c>
      <c r="Z31" s="98" t="n">
        <f aca="false">SUM(Z24:Z30)</f>
        <v>5.81</v>
      </c>
      <c r="AA31" s="98" t="n">
        <f aca="false">SUM(AA24:AA30)</f>
        <v>45.57</v>
      </c>
      <c r="AB31" s="98" t="n">
        <f aca="false">SUM(AB24:AB30)</f>
        <v>1063.23</v>
      </c>
      <c r="AC31" s="98" t="n">
        <f aca="false">SUM(AC24:AC30)</f>
        <v>280.74</v>
      </c>
      <c r="AD31" s="98" t="n">
        <f aca="false">SUM(AD24:AD30)</f>
        <v>5.67</v>
      </c>
      <c r="AE31" s="98" t="n">
        <f aca="false">SUM(AE24:AE30)</f>
        <v>0.41</v>
      </c>
      <c r="AF31" s="98" t="n">
        <f aca="false">SUM(AF24:AF30)</f>
        <v>0.34</v>
      </c>
      <c r="AG31" s="98" t="n">
        <f aca="false">SUM(AG24:AG30)</f>
        <v>6.63</v>
      </c>
      <c r="AH31" s="98" t="n">
        <f aca="false">SUM(AH24:AH30)</f>
        <v>13.19</v>
      </c>
      <c r="AI31" s="98" t="n">
        <f aca="false">SUM(AI24:AI30)</f>
        <v>19.88</v>
      </c>
      <c r="AJ31" s="98" t="n">
        <f aca="false">SUM(AJ24:AJ30)</f>
        <v>0</v>
      </c>
      <c r="AK31" s="98" t="n">
        <f aca="false">SUM(AK24:AK30)</f>
        <v>1027.78</v>
      </c>
      <c r="AL31" s="98" t="n">
        <f aca="false">SUM(AL24:AL30)</f>
        <v>858.65</v>
      </c>
      <c r="AM31" s="98" t="n">
        <f aca="false">SUM(AM24:AM30)</f>
        <v>1491.15</v>
      </c>
      <c r="AN31" s="98" t="n">
        <f aca="false">SUM(AN24:AN30)</f>
        <v>1510.62</v>
      </c>
      <c r="AO31" s="98" t="n">
        <f aca="false">SUM(AO24:AO30)</f>
        <v>428.81</v>
      </c>
      <c r="AP31" s="98" t="n">
        <f aca="false">SUM(AP24:AP30)</f>
        <v>906.97</v>
      </c>
      <c r="AQ31" s="98" t="n">
        <f aca="false">SUM(AQ24:AQ30)</f>
        <v>232.51</v>
      </c>
      <c r="AR31" s="98" t="n">
        <f aca="false">SUM(AR24:AR30)</f>
        <v>431.53</v>
      </c>
      <c r="AS31" s="98" t="n">
        <f aca="false">SUM(AS24:AS30)</f>
        <v>349.55</v>
      </c>
      <c r="AT31" s="98" t="n">
        <f aca="false">SUM(AT24:AT30)</f>
        <v>548.39</v>
      </c>
      <c r="AU31" s="98" t="n">
        <f aca="false">SUM(AU24:AU30)</f>
        <v>609.5</v>
      </c>
      <c r="AV31" s="98" t="n">
        <f aca="false">SUM(AV24:AV30)</f>
        <v>582.25</v>
      </c>
      <c r="AW31" s="98" t="n">
        <f aca="false">SUM(AW24:AW30)</f>
        <v>306.79</v>
      </c>
      <c r="AX31" s="98" t="n">
        <f aca="false">SUM(AX24:AX30)</f>
        <v>1625.99</v>
      </c>
      <c r="AY31" s="98" t="n">
        <f aca="false">SUM(AY24:AY30)</f>
        <v>0</v>
      </c>
      <c r="AZ31" s="98" t="n">
        <f aca="false">SUM(AZ24:AZ30)</f>
        <v>414.68</v>
      </c>
      <c r="BA31" s="98" t="n">
        <f aca="false">SUM(BA24:BA30)</f>
        <v>292.53</v>
      </c>
      <c r="BB31" s="98" t="n">
        <f aca="false">SUM(BB24:BB30)</f>
        <v>338.06</v>
      </c>
      <c r="BC31" s="98" t="n">
        <f aca="false">SUM(BC24:BC30)</f>
        <v>134.9</v>
      </c>
      <c r="BD31" s="98" t="n">
        <f aca="false">SUM(BD24:BD30)</f>
        <v>0.11</v>
      </c>
      <c r="BE31" s="98" t="n">
        <f aca="false">SUM(BE24:BE30)</f>
        <v>0.05</v>
      </c>
      <c r="BF31" s="98" t="n">
        <f aca="false">SUM(BF24:BF30)</f>
        <v>0.03</v>
      </c>
      <c r="BG31" s="98" t="n">
        <f aca="false">SUM(BG24:BG30)</f>
        <v>0.06</v>
      </c>
      <c r="BH31" s="98" t="n">
        <f aca="false">SUM(BH24:BH30)</f>
        <v>0.07</v>
      </c>
      <c r="BI31" s="98" t="n">
        <f aca="false">SUM(BI24:BI30)</f>
        <v>0.34</v>
      </c>
      <c r="BJ31" s="98" t="n">
        <f aca="false">SUM(BJ24:BJ30)</f>
        <v>0</v>
      </c>
      <c r="BK31" s="98" t="n">
        <f aca="false">SUM(BK24:BK30)</f>
        <v>1.47</v>
      </c>
      <c r="BL31" s="98" t="n">
        <f aca="false">SUM(BL24:BL30)</f>
        <v>0</v>
      </c>
      <c r="BM31" s="98" t="n">
        <f aca="false">SUM(BM24:BM30)</f>
        <v>0.54</v>
      </c>
      <c r="BN31" s="98" t="n">
        <f aca="false">SUM(BN24:BN30)</f>
        <v>0.02</v>
      </c>
      <c r="BO31" s="98" t="n">
        <f aca="false">SUM(BO24:BO30)</f>
        <v>0.04</v>
      </c>
      <c r="BP31" s="98" t="n">
        <f aca="false">SUM(BP24:BP30)</f>
        <v>0</v>
      </c>
      <c r="BQ31" s="98" t="n">
        <f aca="false">SUM(BQ24:BQ30)</f>
        <v>0.07</v>
      </c>
      <c r="BR31" s="98" t="n">
        <f aca="false">SUM(BR24:BR30)</f>
        <v>0.11</v>
      </c>
      <c r="BS31" s="98" t="n">
        <f aca="false">SUM(BS24:BS30)</f>
        <v>2.43</v>
      </c>
      <c r="BT31" s="98" t="n">
        <f aca="false">SUM(BT24:BT30)</f>
        <v>0</v>
      </c>
      <c r="BU31" s="98" t="n">
        <f aca="false">SUM(BU24:BU30)</f>
        <v>0</v>
      </c>
      <c r="BV31" s="98" t="n">
        <f aca="false">SUM(BV24:BV30)</f>
        <v>4.05</v>
      </c>
      <c r="BW31" s="98" t="n">
        <f aca="false">SUM(BW24:BW30)</f>
        <v>0.03</v>
      </c>
      <c r="BX31" s="98" t="n">
        <f aca="false">SUM(BX24:BX30)</f>
        <v>0</v>
      </c>
      <c r="BY31" s="98" t="n">
        <f aca="false">SUM(BY24:BY30)</f>
        <v>0</v>
      </c>
      <c r="BZ31" s="98" t="n">
        <f aca="false">SUM(BZ24:BZ30)</f>
        <v>0</v>
      </c>
      <c r="CA31" s="98" t="n">
        <f aca="false">SUM(CA24:CA30)</f>
        <v>0</v>
      </c>
      <c r="CB31" s="98" t="n">
        <f aca="false">SUM(CB24:CB30)</f>
        <v>827.76</v>
      </c>
      <c r="CC31" s="98" t="n">
        <f aca="false">SUM(CC24:CC30)</f>
        <v>0</v>
      </c>
      <c r="CD31" s="98" t="n">
        <f aca="false">SUM(CD24:CD30)</f>
        <v>0</v>
      </c>
      <c r="CE31" s="98" t="n">
        <f aca="false">SUM(CE24:CE30)</f>
        <v>222.77</v>
      </c>
      <c r="CF31" s="98" t="n">
        <f aca="false">SUM(CF24:CF30)</f>
        <v>0</v>
      </c>
      <c r="CG31" s="98" t="n">
        <f aca="false">SUM(CG24:CG30)</f>
        <v>174.85</v>
      </c>
      <c r="CH31" s="98" t="n">
        <f aca="false">SUM(CH24:CH30)</f>
        <v>61.75</v>
      </c>
      <c r="CI31" s="98" t="n">
        <f aca="false">SUM(CI24:CI30)</f>
        <v>118.3</v>
      </c>
      <c r="CJ31" s="98" t="n">
        <f aca="false">SUM(CJ24:CJ30)</f>
        <v>4133.06</v>
      </c>
      <c r="CK31" s="98" t="n">
        <f aca="false">SUM(CK24:CK30)</f>
        <v>1763.88</v>
      </c>
      <c r="CL31" s="98" t="n">
        <f aca="false">SUM(CL24:CL30)</f>
        <v>2948.47</v>
      </c>
      <c r="CM31" s="98" t="n">
        <f aca="false">SUM(CM24:CM30)</f>
        <v>146.38</v>
      </c>
      <c r="CN31" s="98" t="n">
        <f aca="false">SUM(CN24:CN30)</f>
        <v>74.86</v>
      </c>
      <c r="CO31" s="98" t="n">
        <f aca="false">SUM(CO24:CO30)</f>
        <v>110.69</v>
      </c>
      <c r="CP31" s="98" t="n">
        <f aca="false">SUM(CP24:CP30)</f>
        <v>10</v>
      </c>
      <c r="CQ31" s="98" t="n">
        <f aca="false">SUM(CQ24:CQ30)</f>
        <v>1.42</v>
      </c>
    </row>
    <row r="32" customFormat="false" ht="13.2" hidden="true" customHeight="true" outlineLevel="0" collapsed="false">
      <c r="A32" s="28"/>
      <c r="B32" s="53" t="s">
        <v>244</v>
      </c>
      <c r="C32" s="30"/>
      <c r="D32" s="45" t="n">
        <v>31.5</v>
      </c>
      <c r="E32" s="45" t="n">
        <v>0</v>
      </c>
      <c r="F32" s="45" t="n">
        <v>32.2</v>
      </c>
      <c r="G32" s="45" t="n">
        <v>0</v>
      </c>
      <c r="H32" s="45" t="n">
        <v>134.05</v>
      </c>
      <c r="I32" s="130" t="n">
        <v>952</v>
      </c>
      <c r="V32" s="69" t="n">
        <v>0</v>
      </c>
      <c r="W32" s="69" t="n">
        <v>0</v>
      </c>
      <c r="X32" s="69" t="n">
        <v>0</v>
      </c>
      <c r="Y32" s="69" t="n">
        <v>0</v>
      </c>
      <c r="Z32" s="69" t="n">
        <v>0</v>
      </c>
      <c r="AA32" s="69" t="n">
        <v>0</v>
      </c>
      <c r="AB32" s="69" t="n">
        <v>0</v>
      </c>
      <c r="AC32" s="69" t="n">
        <v>315</v>
      </c>
      <c r="AD32" s="69" t="n">
        <v>0</v>
      </c>
      <c r="AE32" s="69" t="n">
        <v>0.49</v>
      </c>
      <c r="AF32" s="69" t="n">
        <v>0.56</v>
      </c>
      <c r="AI32" s="69" t="n">
        <v>24.5</v>
      </c>
      <c r="CI32" s="70" t="n">
        <v>0</v>
      </c>
      <c r="CL32" s="70" t="n">
        <v>0</v>
      </c>
      <c r="CO32" s="70" t="n">
        <v>0</v>
      </c>
    </row>
    <row r="33" customFormat="false" ht="13.8" hidden="true" customHeight="true" outlineLevel="0" collapsed="false">
      <c r="A33" s="28"/>
      <c r="B33" s="53" t="s">
        <v>113</v>
      </c>
      <c r="C33" s="30"/>
      <c r="D33" s="45" t="n">
        <f aca="false">D31-D32</f>
        <v>-1.59999999999999</v>
      </c>
      <c r="E33" s="45" t="n">
        <f aca="false">E31-E32</f>
        <v>12.22</v>
      </c>
      <c r="F33" s="45" t="n">
        <f aca="false">F31-F32</f>
        <v>-4.58999999999999</v>
      </c>
      <c r="G33" s="45" t="n">
        <f aca="false">G31-G32</f>
        <v>7.6</v>
      </c>
      <c r="H33" s="45" t="n">
        <f aca="false">H31-H32</f>
        <v>-18.85</v>
      </c>
      <c r="I33" s="130" t="n">
        <f aca="false">I31-I32</f>
        <v>-135.37519325</v>
      </c>
      <c r="V33" s="69" t="n">
        <f aca="false">V31-V32</f>
        <v>1504.17</v>
      </c>
      <c r="W33" s="69" t="n">
        <f aca="false">W31-W32</f>
        <v>169.64</v>
      </c>
      <c r="X33" s="69" t="n">
        <f aca="false">X31-X32</f>
        <v>124.75</v>
      </c>
      <c r="Y33" s="69" t="n">
        <f aca="false">Y31-Y32</f>
        <v>389.41</v>
      </c>
      <c r="Z33" s="69" t="n">
        <f aca="false">Z31-Z32</f>
        <v>5.81</v>
      </c>
      <c r="AA33" s="69" t="n">
        <f aca="false">AA31-AA32</f>
        <v>45.57</v>
      </c>
      <c r="AB33" s="69" t="n">
        <f aca="false">AB31-AB32</f>
        <v>1063.23</v>
      </c>
      <c r="AC33" s="69" t="n">
        <f aca="false">AC31-AC32</f>
        <v>-34.26</v>
      </c>
      <c r="AD33" s="69" t="n">
        <f aca="false">AD31-AD32</f>
        <v>5.67</v>
      </c>
      <c r="AE33" s="69" t="n">
        <f aca="false">AE31-AE32</f>
        <v>-0.0799999999999999</v>
      </c>
      <c r="AF33" s="69" t="n">
        <f aca="false">AF31-AF32</f>
        <v>-0.22</v>
      </c>
      <c r="AI33" s="69" t="n">
        <f aca="false">AI31-AI32</f>
        <v>-4.62</v>
      </c>
      <c r="CI33" s="70" t="n">
        <f aca="false">CI31-CI32</f>
        <v>118.3</v>
      </c>
      <c r="CL33" s="70" t="n">
        <f aca="false">CL31-CL32</f>
        <v>2948.47</v>
      </c>
      <c r="CO33" s="70" t="n">
        <f aca="false">CO31-CO32</f>
        <v>110.69</v>
      </c>
    </row>
    <row r="34" customFormat="false" ht="12" hidden="true" customHeight="true" outlineLevel="0" collapsed="false">
      <c r="A34" s="28"/>
      <c r="B34" s="53" t="s">
        <v>114</v>
      </c>
      <c r="C34" s="30"/>
      <c r="D34" s="45" t="n">
        <v>16</v>
      </c>
      <c r="E34" s="45"/>
      <c r="F34" s="45" t="n">
        <v>26</v>
      </c>
      <c r="G34" s="45"/>
      <c r="H34" s="45" t="n">
        <v>58</v>
      </c>
      <c r="I34" s="130"/>
    </row>
    <row r="35" customFormat="false" ht="13.2" hidden="false" customHeight="true" outlineLevel="0" collapsed="false">
      <c r="A35" s="28"/>
      <c r="B35" s="53"/>
      <c r="C35" s="30"/>
      <c r="D35" s="45"/>
      <c r="E35" s="45"/>
      <c r="F35" s="45"/>
      <c r="G35" s="45"/>
      <c r="H35" s="45"/>
      <c r="I35" s="130"/>
    </row>
    <row r="36" customFormat="false" ht="13.8" hidden="false" customHeight="true" outlineLevel="0" collapsed="false">
      <c r="A36" s="28"/>
      <c r="B36" s="29" t="s">
        <v>131</v>
      </c>
      <c r="C36" s="119" t="s">
        <v>116</v>
      </c>
      <c r="D36" s="120" t="s">
        <v>117</v>
      </c>
      <c r="E36" s="120"/>
      <c r="F36" s="120" t="s">
        <v>118</v>
      </c>
      <c r="G36" s="120"/>
      <c r="H36" s="121" t="s">
        <v>119</v>
      </c>
      <c r="I36" s="121" t="s">
        <v>120</v>
      </c>
    </row>
    <row r="37" customFormat="false" ht="13.8" hidden="false" customHeight="true" outlineLevel="0" collapsed="false">
      <c r="A37" s="33"/>
      <c r="B37" s="34" t="s">
        <v>173</v>
      </c>
      <c r="C37" s="56"/>
      <c r="D37" s="57"/>
      <c r="E37" s="57"/>
      <c r="F37" s="57"/>
      <c r="G37" s="57"/>
      <c r="H37" s="58"/>
      <c r="I37" s="58"/>
    </row>
    <row r="38" customFormat="false" ht="15.6" hidden="false" customHeight="true" outlineLevel="0" collapsed="false">
      <c r="A38" s="33" t="s">
        <v>190</v>
      </c>
      <c r="B38" s="38" t="s">
        <v>252</v>
      </c>
      <c r="C38" s="35" t="s">
        <v>185</v>
      </c>
      <c r="D38" s="131" t="n">
        <v>5.46</v>
      </c>
      <c r="E38" s="131" t="n">
        <v>0</v>
      </c>
      <c r="F38" s="131" t="n">
        <v>6.42</v>
      </c>
      <c r="G38" s="131" t="n">
        <v>5.41</v>
      </c>
      <c r="H38" s="131" t="n">
        <v>18.77</v>
      </c>
      <c r="I38" s="132" t="n">
        <v>141.17</v>
      </c>
      <c r="J38" s="85" t="n">
        <v>1.17</v>
      </c>
      <c r="K38" s="86" t="n">
        <v>3.25</v>
      </c>
      <c r="L38" s="86" t="n">
        <v>0</v>
      </c>
      <c r="M38" s="86" t="n">
        <v>0</v>
      </c>
      <c r="N38" s="86" t="n">
        <v>3.33</v>
      </c>
      <c r="O38" s="86" t="n">
        <v>13.28</v>
      </c>
      <c r="P38" s="86" t="n">
        <v>2.16</v>
      </c>
      <c r="Q38" s="86" t="n">
        <v>0</v>
      </c>
      <c r="R38" s="86" t="n">
        <v>0</v>
      </c>
      <c r="S38" s="86" t="n">
        <v>0.37</v>
      </c>
      <c r="T38" s="86" t="n">
        <v>2.28</v>
      </c>
      <c r="U38" s="86" t="n">
        <v>370.2</v>
      </c>
      <c r="V38" s="86" t="n">
        <v>455.7</v>
      </c>
      <c r="W38" s="86" t="n">
        <v>24.46</v>
      </c>
      <c r="X38" s="86" t="n">
        <v>25.85</v>
      </c>
      <c r="Y38" s="86" t="n">
        <v>72.84</v>
      </c>
      <c r="Z38" s="86" t="n">
        <v>0.96</v>
      </c>
      <c r="AA38" s="86" t="n">
        <v>3</v>
      </c>
      <c r="AB38" s="86" t="n">
        <v>1457.2</v>
      </c>
      <c r="AC38" s="86" t="n">
        <v>308.35</v>
      </c>
      <c r="AD38" s="86" t="n">
        <v>2.45</v>
      </c>
      <c r="AE38" s="86" t="n">
        <v>0.08</v>
      </c>
      <c r="AF38" s="86" t="n">
        <v>0.06</v>
      </c>
      <c r="AG38" s="86" t="n">
        <v>1.02</v>
      </c>
      <c r="AH38" s="86" t="n">
        <v>1.84</v>
      </c>
      <c r="AI38" s="86" t="n">
        <v>7.21</v>
      </c>
      <c r="AJ38" s="87" t="n">
        <v>0</v>
      </c>
      <c r="AK38" s="87" t="n">
        <v>93.53</v>
      </c>
      <c r="AL38" s="87" t="n">
        <v>88.37</v>
      </c>
      <c r="AM38" s="87" t="n">
        <v>146.6</v>
      </c>
      <c r="AN38" s="87" t="n">
        <v>144.02</v>
      </c>
      <c r="AO38" s="87" t="n">
        <v>39.01</v>
      </c>
      <c r="AP38" s="87" t="n">
        <v>85.92</v>
      </c>
      <c r="AQ38" s="87" t="n">
        <v>31.35</v>
      </c>
      <c r="AR38" s="87" t="n">
        <v>95.04</v>
      </c>
      <c r="AS38" s="87" t="n">
        <v>116.89</v>
      </c>
      <c r="AT38" s="87" t="n">
        <v>182.66</v>
      </c>
      <c r="AU38" s="87" t="n">
        <v>185.61</v>
      </c>
      <c r="AV38" s="87" t="n">
        <v>52.67</v>
      </c>
      <c r="AW38" s="87" t="n">
        <v>92.97</v>
      </c>
      <c r="AX38" s="87" t="n">
        <v>494.37</v>
      </c>
      <c r="AY38" s="87" t="n">
        <v>0</v>
      </c>
      <c r="AZ38" s="87" t="n">
        <v>110.88</v>
      </c>
      <c r="BA38" s="87" t="n">
        <v>84.42</v>
      </c>
      <c r="BB38" s="87" t="n">
        <v>66.89</v>
      </c>
      <c r="BC38" s="87" t="n">
        <v>32.76</v>
      </c>
      <c r="BD38" s="87" t="n">
        <v>0</v>
      </c>
      <c r="BE38" s="87" t="n">
        <v>0</v>
      </c>
      <c r="BF38" s="87" t="n">
        <v>0</v>
      </c>
      <c r="BG38" s="87" t="n">
        <v>0</v>
      </c>
      <c r="BH38" s="87" t="n">
        <v>0</v>
      </c>
      <c r="BI38" s="87" t="n">
        <v>0</v>
      </c>
      <c r="BJ38" s="87" t="n">
        <v>0</v>
      </c>
      <c r="BK38" s="87" t="n">
        <v>0.34</v>
      </c>
      <c r="BL38" s="87" t="n">
        <v>0</v>
      </c>
      <c r="BM38" s="87" t="n">
        <v>0.19</v>
      </c>
      <c r="BN38" s="87" t="n">
        <v>0.01</v>
      </c>
      <c r="BO38" s="87" t="n">
        <v>0.03</v>
      </c>
      <c r="BP38" s="87" t="n">
        <v>0</v>
      </c>
      <c r="BQ38" s="87" t="n">
        <v>0</v>
      </c>
      <c r="BR38" s="87" t="n">
        <v>0</v>
      </c>
      <c r="BS38" s="87" t="n">
        <v>1.16</v>
      </c>
      <c r="BT38" s="87" t="n">
        <v>0</v>
      </c>
      <c r="BU38" s="87" t="n">
        <v>0</v>
      </c>
      <c r="BV38" s="87" t="n">
        <v>3.04</v>
      </c>
      <c r="BW38" s="87" t="n">
        <v>0</v>
      </c>
      <c r="BX38" s="87" t="n">
        <v>0</v>
      </c>
      <c r="BY38" s="87" t="n">
        <v>0</v>
      </c>
      <c r="BZ38" s="87" t="n">
        <v>0</v>
      </c>
      <c r="CA38" s="87" t="n">
        <v>0</v>
      </c>
      <c r="CB38" s="87" t="n">
        <v>290.93</v>
      </c>
      <c r="CC38" s="88"/>
      <c r="CD38" s="88"/>
      <c r="CE38" s="87" t="n">
        <v>245.87</v>
      </c>
      <c r="CF38" s="87"/>
      <c r="CG38" s="87" t="n">
        <v>24.24</v>
      </c>
      <c r="CH38" s="87" t="n">
        <v>15.72</v>
      </c>
      <c r="CI38" s="87" t="n">
        <v>19.98</v>
      </c>
      <c r="CJ38" s="87" t="n">
        <v>983.73</v>
      </c>
      <c r="CK38" s="87" t="n">
        <v>490.89</v>
      </c>
      <c r="CL38" s="87" t="n">
        <v>737.31</v>
      </c>
      <c r="CM38" s="87" t="n">
        <v>46.55</v>
      </c>
      <c r="CN38" s="87" t="n">
        <v>22.86</v>
      </c>
      <c r="CO38" s="87" t="n">
        <v>34.7</v>
      </c>
      <c r="CP38" s="87" t="n">
        <v>0</v>
      </c>
      <c r="CQ38" s="87" t="n">
        <v>0.5</v>
      </c>
    </row>
    <row r="39" customFormat="false" ht="15.6" hidden="false" customHeight="true" outlineLevel="0" collapsed="false">
      <c r="A39" s="33" t="str">
        <f aca="false">"ттк 466"</f>
        <v>ттк 466</v>
      </c>
      <c r="B39" s="38" t="s">
        <v>192</v>
      </c>
      <c r="C39" s="35" t="str">
        <f aca="false">"100"</f>
        <v>100</v>
      </c>
      <c r="D39" s="131" t="n">
        <v>10.54</v>
      </c>
      <c r="E39" s="131" t="n">
        <v>11.56</v>
      </c>
      <c r="F39" s="131" t="n">
        <v>14.63</v>
      </c>
      <c r="G39" s="131" t="n">
        <v>2.22</v>
      </c>
      <c r="H39" s="131" t="n">
        <v>11.06</v>
      </c>
      <c r="I39" s="132" t="n">
        <v>220.62</v>
      </c>
      <c r="J39" s="85" t="n">
        <v>7.24</v>
      </c>
      <c r="K39" s="86" t="n">
        <v>1.3</v>
      </c>
      <c r="L39" s="86" t="n">
        <v>0</v>
      </c>
      <c r="M39" s="86" t="n">
        <v>0</v>
      </c>
      <c r="N39" s="86" t="n">
        <v>1.63</v>
      </c>
      <c r="O39" s="86" t="n">
        <v>8.3</v>
      </c>
      <c r="P39" s="86" t="n">
        <v>1.13</v>
      </c>
      <c r="Q39" s="86" t="n">
        <v>0</v>
      </c>
      <c r="R39" s="86" t="n">
        <v>0</v>
      </c>
      <c r="S39" s="86" t="n">
        <v>0.09</v>
      </c>
      <c r="T39" s="86" t="n">
        <v>2.14</v>
      </c>
      <c r="U39" s="86" t="n">
        <v>503.31</v>
      </c>
      <c r="V39" s="86" t="n">
        <v>248.7</v>
      </c>
      <c r="W39" s="86" t="n">
        <v>17.31</v>
      </c>
      <c r="X39" s="86" t="n">
        <v>24.53</v>
      </c>
      <c r="Y39" s="86" t="n">
        <v>132.48</v>
      </c>
      <c r="Z39" s="86" t="n">
        <v>1.78</v>
      </c>
      <c r="AA39" s="86" t="n">
        <v>0</v>
      </c>
      <c r="AB39" s="86" t="n">
        <v>0</v>
      </c>
      <c r="AC39" s="86" t="n">
        <v>4.75</v>
      </c>
      <c r="AD39" s="86" t="n">
        <v>1.51</v>
      </c>
      <c r="AE39" s="86" t="n">
        <v>0.32</v>
      </c>
      <c r="AF39" s="86" t="n">
        <v>0.1</v>
      </c>
      <c r="AG39" s="86" t="n">
        <v>1.81</v>
      </c>
      <c r="AH39" s="86" t="n">
        <v>5.24</v>
      </c>
      <c r="AI39" s="86" t="n">
        <v>0.98</v>
      </c>
      <c r="AJ39" s="87" t="n">
        <v>0</v>
      </c>
      <c r="AK39" s="87" t="n">
        <v>694.76</v>
      </c>
      <c r="AL39" s="87" t="n">
        <v>556.27</v>
      </c>
      <c r="AM39" s="87" t="n">
        <v>945.18</v>
      </c>
      <c r="AN39" s="87" t="n">
        <v>969.53</v>
      </c>
      <c r="AO39" s="87" t="n">
        <v>277.79</v>
      </c>
      <c r="AP39" s="87" t="n">
        <v>545.35</v>
      </c>
      <c r="AQ39" s="87" t="n">
        <v>148.94</v>
      </c>
      <c r="AR39" s="87" t="n">
        <v>515.97</v>
      </c>
      <c r="AS39" s="87" t="n">
        <v>604.69</v>
      </c>
      <c r="AT39" s="87" t="n">
        <v>659.04</v>
      </c>
      <c r="AU39" s="87" t="n">
        <v>1008.03</v>
      </c>
      <c r="AV39" s="87" t="n">
        <v>448.5</v>
      </c>
      <c r="AW39" s="87" t="n">
        <v>563.14</v>
      </c>
      <c r="AX39" s="87" t="n">
        <v>1692.63</v>
      </c>
      <c r="AY39" s="87" t="n">
        <v>127.84</v>
      </c>
      <c r="AZ39" s="87" t="n">
        <v>401.42</v>
      </c>
      <c r="BA39" s="87" t="n">
        <v>452.56</v>
      </c>
      <c r="BB39" s="87" t="n">
        <v>377.13</v>
      </c>
      <c r="BC39" s="87" t="n">
        <v>150.22</v>
      </c>
      <c r="BD39" s="87" t="n">
        <v>0</v>
      </c>
      <c r="BE39" s="87" t="n">
        <v>0</v>
      </c>
      <c r="BF39" s="87" t="n">
        <v>0</v>
      </c>
      <c r="BG39" s="87" t="n">
        <v>0</v>
      </c>
      <c r="BH39" s="87" t="n">
        <v>0</v>
      </c>
      <c r="BI39" s="87" t="n">
        <v>0</v>
      </c>
      <c r="BJ39" s="87" t="n">
        <v>0</v>
      </c>
      <c r="BK39" s="87" t="n">
        <v>0.11</v>
      </c>
      <c r="BL39" s="87" t="n">
        <v>0</v>
      </c>
      <c r="BM39" s="87" t="n">
        <v>0.07</v>
      </c>
      <c r="BN39" s="87" t="n">
        <v>0.01</v>
      </c>
      <c r="BO39" s="87" t="n">
        <v>0.01</v>
      </c>
      <c r="BP39" s="87" t="n">
        <v>0</v>
      </c>
      <c r="BQ39" s="87" t="n">
        <v>0</v>
      </c>
      <c r="BR39" s="87" t="n">
        <v>0</v>
      </c>
      <c r="BS39" s="87" t="n">
        <v>0.42</v>
      </c>
      <c r="BT39" s="87" t="n">
        <v>0</v>
      </c>
      <c r="BU39" s="87" t="n">
        <v>0</v>
      </c>
      <c r="BV39" s="87" t="n">
        <v>1.19</v>
      </c>
      <c r="BW39" s="87" t="n">
        <v>0</v>
      </c>
      <c r="BX39" s="87" t="n">
        <v>0</v>
      </c>
      <c r="BY39" s="87" t="n">
        <v>0</v>
      </c>
      <c r="BZ39" s="87" t="n">
        <v>0</v>
      </c>
      <c r="CA39" s="87" t="n">
        <v>0</v>
      </c>
      <c r="CB39" s="87" t="n">
        <v>75.65</v>
      </c>
      <c r="CC39" s="88"/>
      <c r="CD39" s="88"/>
      <c r="CE39" s="87" t="n">
        <v>0</v>
      </c>
      <c r="CF39" s="87"/>
      <c r="CG39" s="87" t="n">
        <v>45.41</v>
      </c>
      <c r="CH39" s="87" t="n">
        <v>22.35</v>
      </c>
      <c r="CI39" s="87" t="n">
        <v>33.88</v>
      </c>
      <c r="CJ39" s="87" t="n">
        <v>2712.03</v>
      </c>
      <c r="CK39" s="87" t="n">
        <v>1584.01</v>
      </c>
      <c r="CL39" s="87" t="n">
        <v>2148.02</v>
      </c>
      <c r="CM39" s="87" t="n">
        <v>19.19</v>
      </c>
      <c r="CN39" s="87" t="n">
        <v>13.41</v>
      </c>
      <c r="CO39" s="87" t="n">
        <v>16.3</v>
      </c>
      <c r="CP39" s="87" t="n">
        <v>0</v>
      </c>
      <c r="CQ39" s="87" t="n">
        <v>1</v>
      </c>
    </row>
    <row r="40" customFormat="false" ht="15.6" hidden="false" customHeight="true" outlineLevel="0" collapsed="false">
      <c r="A40" s="33" t="s">
        <v>193</v>
      </c>
      <c r="B40" s="38" t="s">
        <v>194</v>
      </c>
      <c r="C40" s="35" t="str">
        <f aca="false">"180"</f>
        <v>180</v>
      </c>
      <c r="D40" s="131" t="n">
        <v>8.01</v>
      </c>
      <c r="E40" s="131" t="n">
        <v>2.4</v>
      </c>
      <c r="F40" s="131" t="n">
        <v>5.61</v>
      </c>
      <c r="G40" s="131" t="n">
        <v>0.72</v>
      </c>
      <c r="H40" s="131" t="n">
        <v>35.11</v>
      </c>
      <c r="I40" s="132" t="n">
        <v>223.05496455</v>
      </c>
      <c r="J40" s="85" t="n">
        <v>3.61</v>
      </c>
      <c r="K40" s="86" t="n">
        <v>0.1</v>
      </c>
      <c r="L40" s="86" t="n">
        <v>0</v>
      </c>
      <c r="M40" s="86" t="n">
        <v>0</v>
      </c>
      <c r="N40" s="86" t="n">
        <v>0.9</v>
      </c>
      <c r="O40" s="86" t="n">
        <v>32.44</v>
      </c>
      <c r="P40" s="86" t="n">
        <v>1.77</v>
      </c>
      <c r="Q40" s="86" t="n">
        <v>0</v>
      </c>
      <c r="R40" s="86" t="n">
        <v>0</v>
      </c>
      <c r="S40" s="86" t="n">
        <v>0.18</v>
      </c>
      <c r="T40" s="86" t="n">
        <v>1.19</v>
      </c>
      <c r="U40" s="86" t="n">
        <v>275.19</v>
      </c>
      <c r="V40" s="86" t="n">
        <v>59.8</v>
      </c>
      <c r="W40" s="86" t="n">
        <v>90.41</v>
      </c>
      <c r="X40" s="86" t="n">
        <v>11.72</v>
      </c>
      <c r="Y40" s="86" t="n">
        <v>88.3</v>
      </c>
      <c r="Z40" s="86" t="n">
        <v>0.81</v>
      </c>
      <c r="AA40" s="86" t="n">
        <v>22.14</v>
      </c>
      <c r="AB40" s="86" t="n">
        <v>23.04</v>
      </c>
      <c r="AC40" s="86" t="n">
        <v>41.67</v>
      </c>
      <c r="AD40" s="86" t="n">
        <v>0.96</v>
      </c>
      <c r="AE40" s="86" t="n">
        <v>0.05</v>
      </c>
      <c r="AF40" s="86" t="n">
        <v>0.05</v>
      </c>
      <c r="AG40" s="86" t="n">
        <v>0.44</v>
      </c>
      <c r="AH40" s="86" t="n">
        <v>2.32</v>
      </c>
      <c r="AI40" s="86" t="n">
        <v>0.03</v>
      </c>
      <c r="AJ40" s="87" t="n">
        <v>0</v>
      </c>
      <c r="AK40" s="87" t="n">
        <v>383.26</v>
      </c>
      <c r="AL40" s="87" t="n">
        <v>327.96</v>
      </c>
      <c r="AM40" s="87" t="n">
        <v>623.55</v>
      </c>
      <c r="AN40" s="87" t="n">
        <v>267.74</v>
      </c>
      <c r="AO40" s="87" t="n">
        <v>129.07</v>
      </c>
      <c r="AP40" s="87" t="n">
        <v>246.39</v>
      </c>
      <c r="AQ40" s="87" t="n">
        <v>113.8</v>
      </c>
      <c r="AR40" s="87" t="n">
        <v>379.48</v>
      </c>
      <c r="AS40" s="87" t="n">
        <v>240.3</v>
      </c>
      <c r="AT40" s="87" t="n">
        <v>285.75</v>
      </c>
      <c r="AU40" s="87" t="n">
        <v>314.09</v>
      </c>
      <c r="AV40" s="87" t="n">
        <v>166.23</v>
      </c>
      <c r="AW40" s="87" t="n">
        <v>229.09</v>
      </c>
      <c r="AX40" s="87" t="n">
        <v>2070.16</v>
      </c>
      <c r="AY40" s="87" t="n">
        <v>0</v>
      </c>
      <c r="AZ40" s="87" t="n">
        <v>745.47</v>
      </c>
      <c r="BA40" s="87" t="n">
        <v>375.76</v>
      </c>
      <c r="BB40" s="87" t="n">
        <v>251.54</v>
      </c>
      <c r="BC40" s="87" t="n">
        <v>124.14</v>
      </c>
      <c r="BD40" s="87" t="n">
        <v>0.11</v>
      </c>
      <c r="BE40" s="87" t="n">
        <v>0.06</v>
      </c>
      <c r="BF40" s="87" t="n">
        <v>0.06</v>
      </c>
      <c r="BG40" s="87" t="n">
        <v>0.15</v>
      </c>
      <c r="BH40" s="87" t="n">
        <v>0.17</v>
      </c>
      <c r="BI40" s="87" t="n">
        <v>0.58</v>
      </c>
      <c r="BJ40" s="87" t="n">
        <v>0.03</v>
      </c>
      <c r="BK40" s="87" t="n">
        <v>1.51</v>
      </c>
      <c r="BL40" s="87" t="n">
        <v>0.01</v>
      </c>
      <c r="BM40" s="87" t="n">
        <v>0.4</v>
      </c>
      <c r="BN40" s="87" t="n">
        <v>0.01</v>
      </c>
      <c r="BO40" s="87" t="n">
        <v>0</v>
      </c>
      <c r="BP40" s="87" t="n">
        <v>0</v>
      </c>
      <c r="BQ40" s="87" t="n">
        <v>0.1</v>
      </c>
      <c r="BR40" s="87" t="n">
        <v>0.15</v>
      </c>
      <c r="BS40" s="87" t="n">
        <v>1.13</v>
      </c>
      <c r="BT40" s="87" t="n">
        <v>0</v>
      </c>
      <c r="BU40" s="87" t="n">
        <v>0</v>
      </c>
      <c r="BV40" s="87" t="n">
        <v>0.33</v>
      </c>
      <c r="BW40" s="87" t="n">
        <v>0.01</v>
      </c>
      <c r="BX40" s="87" t="n">
        <v>0</v>
      </c>
      <c r="BY40" s="87" t="n">
        <v>0</v>
      </c>
      <c r="BZ40" s="87" t="n">
        <v>0</v>
      </c>
      <c r="CA40" s="87" t="n">
        <v>0</v>
      </c>
      <c r="CB40" s="87" t="n">
        <v>159.1</v>
      </c>
      <c r="CC40" s="88"/>
      <c r="CD40" s="88"/>
      <c r="CE40" s="87" t="n">
        <v>25.98</v>
      </c>
      <c r="CF40" s="87"/>
      <c r="CG40" s="87" t="n">
        <v>18.7</v>
      </c>
      <c r="CH40" s="87" t="n">
        <v>11.09</v>
      </c>
      <c r="CI40" s="87" t="n">
        <v>14.9</v>
      </c>
      <c r="CJ40" s="87" t="n">
        <v>973.4</v>
      </c>
      <c r="CK40" s="87" t="n">
        <v>727.22</v>
      </c>
      <c r="CL40" s="87" t="n">
        <v>850.31</v>
      </c>
      <c r="CM40" s="87" t="n">
        <v>36.78</v>
      </c>
      <c r="CN40" s="87" t="n">
        <v>20.94</v>
      </c>
      <c r="CO40" s="87" t="n">
        <v>28.86</v>
      </c>
      <c r="CP40" s="87" t="n">
        <v>0</v>
      </c>
      <c r="CQ40" s="87" t="n">
        <v>0.45</v>
      </c>
    </row>
    <row r="41" customFormat="false" ht="15.6" hidden="false" customHeight="false" outlineLevel="0" collapsed="false">
      <c r="A41" s="33" t="s">
        <v>195</v>
      </c>
      <c r="B41" s="38" t="s">
        <v>196</v>
      </c>
      <c r="C41" s="35" t="str">
        <f aca="false">"200"</f>
        <v>200</v>
      </c>
      <c r="D41" s="131" t="n">
        <v>0.41</v>
      </c>
      <c r="E41" s="131" t="n">
        <v>0</v>
      </c>
      <c r="F41" s="131" t="n">
        <v>0.17</v>
      </c>
      <c r="G41" s="131" t="n">
        <v>0.17</v>
      </c>
      <c r="H41" s="131" t="n">
        <v>17.65</v>
      </c>
      <c r="I41" s="132" t="n">
        <v>68.79307</v>
      </c>
      <c r="J41" s="85" t="n">
        <v>0.05</v>
      </c>
      <c r="K41" s="86" t="n">
        <v>0</v>
      </c>
      <c r="L41" s="86" t="n">
        <v>0</v>
      </c>
      <c r="M41" s="86" t="n">
        <v>0</v>
      </c>
      <c r="N41" s="86" t="n">
        <v>15.66</v>
      </c>
      <c r="O41" s="86" t="n">
        <v>0.45</v>
      </c>
      <c r="P41" s="86" t="n">
        <v>1.54</v>
      </c>
      <c r="Q41" s="86" t="n">
        <v>0</v>
      </c>
      <c r="R41" s="86" t="n">
        <v>0</v>
      </c>
      <c r="S41" s="86" t="n">
        <v>0.4</v>
      </c>
      <c r="T41" s="86" t="n">
        <v>0.41</v>
      </c>
      <c r="U41" s="86" t="n">
        <v>11.24</v>
      </c>
      <c r="V41" s="86" t="n">
        <v>195.38</v>
      </c>
      <c r="W41" s="86" t="n">
        <v>14.26</v>
      </c>
      <c r="X41" s="86" t="n">
        <v>8.41</v>
      </c>
      <c r="Y41" s="86" t="n">
        <v>10.88</v>
      </c>
      <c r="Z41" s="86" t="n">
        <v>1.04</v>
      </c>
      <c r="AA41" s="86" t="n">
        <v>0</v>
      </c>
      <c r="AB41" s="86" t="n">
        <v>168.3</v>
      </c>
      <c r="AC41" s="86" t="n">
        <v>31.15</v>
      </c>
      <c r="AD41" s="86" t="n">
        <v>0.36</v>
      </c>
      <c r="AE41" s="86" t="n">
        <v>0.01</v>
      </c>
      <c r="AF41" s="86" t="n">
        <v>0.02</v>
      </c>
      <c r="AG41" s="86" t="n">
        <v>0.23</v>
      </c>
      <c r="AH41" s="86" t="n">
        <v>0.36</v>
      </c>
      <c r="AI41" s="86" t="n">
        <v>1.68</v>
      </c>
      <c r="AJ41" s="87" t="n">
        <v>0</v>
      </c>
      <c r="AK41" s="87" t="n">
        <v>4.71</v>
      </c>
      <c r="AL41" s="87" t="n">
        <v>5.1</v>
      </c>
      <c r="AM41" s="87" t="n">
        <v>7.45</v>
      </c>
      <c r="AN41" s="87" t="n">
        <v>7.06</v>
      </c>
      <c r="AO41" s="87" t="n">
        <v>1.18</v>
      </c>
      <c r="AP41" s="87" t="n">
        <v>4.31</v>
      </c>
      <c r="AQ41" s="87" t="n">
        <v>1.18</v>
      </c>
      <c r="AR41" s="87" t="n">
        <v>3.53</v>
      </c>
      <c r="AS41" s="87" t="n">
        <v>6.67</v>
      </c>
      <c r="AT41" s="87" t="n">
        <v>3.92</v>
      </c>
      <c r="AU41" s="87" t="n">
        <v>30.59</v>
      </c>
      <c r="AV41" s="87" t="n">
        <v>2.75</v>
      </c>
      <c r="AW41" s="87" t="n">
        <v>5.49</v>
      </c>
      <c r="AX41" s="87" t="n">
        <v>16.47</v>
      </c>
      <c r="AY41" s="87" t="n">
        <v>0</v>
      </c>
      <c r="AZ41" s="87" t="n">
        <v>5.1</v>
      </c>
      <c r="BA41" s="87" t="n">
        <v>6.28</v>
      </c>
      <c r="BB41" s="87" t="n">
        <v>2.35</v>
      </c>
      <c r="BC41" s="87" t="n">
        <v>1.96</v>
      </c>
      <c r="BD41" s="87" t="n">
        <v>0</v>
      </c>
      <c r="BE41" s="87" t="n">
        <v>0</v>
      </c>
      <c r="BF41" s="87" t="n">
        <v>0</v>
      </c>
      <c r="BG41" s="87" t="n">
        <v>0</v>
      </c>
      <c r="BH41" s="87" t="n">
        <v>0</v>
      </c>
      <c r="BI41" s="87" t="n">
        <v>0</v>
      </c>
      <c r="BJ41" s="87" t="n">
        <v>0</v>
      </c>
      <c r="BK41" s="87" t="n">
        <v>0</v>
      </c>
      <c r="BL41" s="87" t="n">
        <v>0</v>
      </c>
      <c r="BM41" s="87" t="n">
        <v>0</v>
      </c>
      <c r="BN41" s="87" t="n">
        <v>0</v>
      </c>
      <c r="BO41" s="87" t="n">
        <v>0</v>
      </c>
      <c r="BP41" s="87" t="n">
        <v>0</v>
      </c>
      <c r="BQ41" s="87" t="n">
        <v>0</v>
      </c>
      <c r="BR41" s="87" t="n">
        <v>0</v>
      </c>
      <c r="BS41" s="87" t="n">
        <v>0</v>
      </c>
      <c r="BT41" s="87" t="n">
        <v>0</v>
      </c>
      <c r="BU41" s="87" t="n">
        <v>0</v>
      </c>
      <c r="BV41" s="87" t="n">
        <v>0</v>
      </c>
      <c r="BW41" s="87" t="n">
        <v>0</v>
      </c>
      <c r="BX41" s="87" t="n">
        <v>0</v>
      </c>
      <c r="BY41" s="87" t="n">
        <v>0</v>
      </c>
      <c r="BZ41" s="87" t="n">
        <v>0</v>
      </c>
      <c r="CA41" s="87" t="n">
        <v>0</v>
      </c>
      <c r="CB41" s="87" t="n">
        <v>245.53</v>
      </c>
      <c r="CC41" s="88"/>
      <c r="CD41" s="88"/>
      <c r="CE41" s="87" t="n">
        <v>28.05</v>
      </c>
      <c r="CF41" s="87"/>
      <c r="CG41" s="87" t="n">
        <v>5.59</v>
      </c>
      <c r="CH41" s="87" t="n">
        <v>5.29</v>
      </c>
      <c r="CI41" s="87" t="n">
        <v>5.44</v>
      </c>
      <c r="CJ41" s="87" t="n">
        <v>575</v>
      </c>
      <c r="CK41" s="87" t="n">
        <v>256.75</v>
      </c>
      <c r="CL41" s="87" t="n">
        <v>415.88</v>
      </c>
      <c r="CM41" s="87" t="n">
        <v>66.82</v>
      </c>
      <c r="CN41" s="87" t="n">
        <v>47.42</v>
      </c>
      <c r="CO41" s="87" t="n">
        <v>57.12</v>
      </c>
      <c r="CP41" s="87" t="n">
        <v>10</v>
      </c>
      <c r="CQ41" s="87" t="n">
        <v>0</v>
      </c>
    </row>
    <row r="42" customFormat="false" ht="15.6" hidden="false" customHeight="false" outlineLevel="0" collapsed="false">
      <c r="A42" s="33" t="str">
        <f aca="false">"-"</f>
        <v>-</v>
      </c>
      <c r="B42" s="38" t="s">
        <v>136</v>
      </c>
      <c r="C42" s="35" t="str">
        <f aca="false">"30"</f>
        <v>30</v>
      </c>
      <c r="D42" s="131" t="n">
        <v>1.98</v>
      </c>
      <c r="E42" s="131" t="n">
        <v>0</v>
      </c>
      <c r="F42" s="131" t="n">
        <v>0.2</v>
      </c>
      <c r="G42" s="131" t="n">
        <v>0.2</v>
      </c>
      <c r="H42" s="131" t="n">
        <v>14.07</v>
      </c>
      <c r="I42" s="132" t="n">
        <v>67.1703</v>
      </c>
      <c r="J42" s="85" t="n">
        <v>0</v>
      </c>
      <c r="K42" s="86" t="n">
        <v>0</v>
      </c>
      <c r="L42" s="86" t="n">
        <v>0</v>
      </c>
      <c r="M42" s="86" t="n">
        <v>0</v>
      </c>
      <c r="N42" s="86" t="n">
        <v>0.33</v>
      </c>
      <c r="O42" s="86" t="n">
        <v>13.68</v>
      </c>
      <c r="P42" s="86" t="n">
        <v>0.06</v>
      </c>
      <c r="Q42" s="86" t="n">
        <v>0</v>
      </c>
      <c r="R42" s="86" t="n">
        <v>0</v>
      </c>
      <c r="S42" s="86" t="n">
        <v>0</v>
      </c>
      <c r="T42" s="86" t="n">
        <v>0.54</v>
      </c>
      <c r="U42" s="86" t="n">
        <v>0</v>
      </c>
      <c r="V42" s="86" t="n">
        <v>0</v>
      </c>
      <c r="W42" s="86" t="n">
        <v>0</v>
      </c>
      <c r="X42" s="86" t="n">
        <v>0</v>
      </c>
      <c r="Y42" s="86" t="n">
        <v>0</v>
      </c>
      <c r="Z42" s="86" t="n">
        <v>0</v>
      </c>
      <c r="AA42" s="86" t="n">
        <v>0</v>
      </c>
      <c r="AB42" s="86" t="n">
        <v>0</v>
      </c>
      <c r="AC42" s="86" t="n">
        <v>0</v>
      </c>
      <c r="AD42" s="86" t="n">
        <v>0</v>
      </c>
      <c r="AE42" s="86" t="n">
        <v>0</v>
      </c>
      <c r="AF42" s="86" t="n">
        <v>0</v>
      </c>
      <c r="AG42" s="86" t="n">
        <v>0</v>
      </c>
      <c r="AH42" s="86" t="n">
        <v>0</v>
      </c>
      <c r="AI42" s="86" t="n">
        <v>0</v>
      </c>
      <c r="AJ42" s="87" t="n">
        <v>0</v>
      </c>
      <c r="AK42" s="87" t="n">
        <v>95.79</v>
      </c>
      <c r="AL42" s="87" t="n">
        <v>99.7</v>
      </c>
      <c r="AM42" s="87" t="n">
        <v>152.69</v>
      </c>
      <c r="AN42" s="87" t="n">
        <v>50.63</v>
      </c>
      <c r="AO42" s="87" t="n">
        <v>30.02</v>
      </c>
      <c r="AP42" s="87" t="n">
        <v>60.03</v>
      </c>
      <c r="AQ42" s="87" t="n">
        <v>22.71</v>
      </c>
      <c r="AR42" s="87" t="n">
        <v>108.58</v>
      </c>
      <c r="AS42" s="87" t="n">
        <v>67.34</v>
      </c>
      <c r="AT42" s="87" t="n">
        <v>93.96</v>
      </c>
      <c r="AU42" s="87" t="n">
        <v>77.52</v>
      </c>
      <c r="AV42" s="87" t="n">
        <v>40.72</v>
      </c>
      <c r="AW42" s="87" t="n">
        <v>72.04</v>
      </c>
      <c r="AX42" s="87" t="n">
        <v>602.39</v>
      </c>
      <c r="AY42" s="87" t="n">
        <v>0</v>
      </c>
      <c r="AZ42" s="87" t="n">
        <v>196.27</v>
      </c>
      <c r="BA42" s="87" t="n">
        <v>85.35</v>
      </c>
      <c r="BB42" s="87" t="n">
        <v>56.64</v>
      </c>
      <c r="BC42" s="87" t="n">
        <v>44.89</v>
      </c>
      <c r="BD42" s="87" t="n">
        <v>0</v>
      </c>
      <c r="BE42" s="87" t="n">
        <v>0</v>
      </c>
      <c r="BF42" s="87" t="n">
        <v>0</v>
      </c>
      <c r="BG42" s="87" t="n">
        <v>0</v>
      </c>
      <c r="BH42" s="87" t="n">
        <v>0</v>
      </c>
      <c r="BI42" s="87" t="n">
        <v>0</v>
      </c>
      <c r="BJ42" s="87" t="n">
        <v>0</v>
      </c>
      <c r="BK42" s="87" t="n">
        <v>0.02</v>
      </c>
      <c r="BL42" s="87" t="n">
        <v>0</v>
      </c>
      <c r="BM42" s="87" t="n">
        <v>0</v>
      </c>
      <c r="BN42" s="87" t="n">
        <v>0</v>
      </c>
      <c r="BO42" s="87" t="n">
        <v>0</v>
      </c>
      <c r="BP42" s="87" t="n">
        <v>0</v>
      </c>
      <c r="BQ42" s="87" t="n">
        <v>0</v>
      </c>
      <c r="BR42" s="87" t="n">
        <v>0</v>
      </c>
      <c r="BS42" s="87" t="n">
        <v>0.02</v>
      </c>
      <c r="BT42" s="87" t="n">
        <v>0</v>
      </c>
      <c r="BU42" s="87" t="n">
        <v>0</v>
      </c>
      <c r="BV42" s="87" t="n">
        <v>0.08</v>
      </c>
      <c r="BW42" s="87" t="n">
        <v>0</v>
      </c>
      <c r="BX42" s="87" t="n">
        <v>0</v>
      </c>
      <c r="BY42" s="87" t="n">
        <v>0</v>
      </c>
      <c r="BZ42" s="87" t="n">
        <v>0</v>
      </c>
      <c r="CA42" s="87" t="n">
        <v>0</v>
      </c>
      <c r="CB42" s="87" t="n">
        <v>11.73</v>
      </c>
      <c r="CC42" s="88"/>
      <c r="CD42" s="88"/>
      <c r="CE42" s="87" t="n">
        <v>0</v>
      </c>
      <c r="CF42" s="87"/>
      <c r="CG42" s="87" t="n">
        <v>0</v>
      </c>
      <c r="CH42" s="87" t="n">
        <v>0</v>
      </c>
      <c r="CI42" s="87" t="n">
        <v>0</v>
      </c>
      <c r="CJ42" s="87" t="n">
        <v>950</v>
      </c>
      <c r="CK42" s="87" t="n">
        <v>366</v>
      </c>
      <c r="CL42" s="87" t="n">
        <v>658</v>
      </c>
      <c r="CM42" s="87" t="n">
        <v>7.6</v>
      </c>
      <c r="CN42" s="87" t="n">
        <v>7.6</v>
      </c>
      <c r="CO42" s="87" t="n">
        <v>7.6</v>
      </c>
      <c r="CP42" s="87" t="n">
        <v>0</v>
      </c>
      <c r="CQ42" s="87" t="n">
        <v>0</v>
      </c>
    </row>
    <row r="43" customFormat="false" ht="15.6" hidden="false" customHeight="false" outlineLevel="0" collapsed="false">
      <c r="A43" s="33" t="str">
        <f aca="false">"-"</f>
        <v>-</v>
      </c>
      <c r="B43" s="38" t="s">
        <v>109</v>
      </c>
      <c r="C43" s="35" t="str">
        <f aca="false">"25"</f>
        <v>25</v>
      </c>
      <c r="D43" s="131" t="n">
        <v>1.65</v>
      </c>
      <c r="E43" s="131" t="n">
        <v>0</v>
      </c>
      <c r="F43" s="131" t="n">
        <v>0.3</v>
      </c>
      <c r="G43" s="131" t="n">
        <v>0.3</v>
      </c>
      <c r="H43" s="131" t="n">
        <v>10.43</v>
      </c>
      <c r="I43" s="132" t="n">
        <v>48.345</v>
      </c>
      <c r="J43" s="85" t="n">
        <v>0.05</v>
      </c>
      <c r="K43" s="86" t="n">
        <v>0</v>
      </c>
      <c r="L43" s="86" t="n">
        <v>0</v>
      </c>
      <c r="M43" s="86" t="n">
        <v>0</v>
      </c>
      <c r="N43" s="86" t="n">
        <v>0.3</v>
      </c>
      <c r="O43" s="86" t="n">
        <v>8.05</v>
      </c>
      <c r="P43" s="86" t="n">
        <v>2.08</v>
      </c>
      <c r="Q43" s="86" t="n">
        <v>0</v>
      </c>
      <c r="R43" s="86" t="n">
        <v>0</v>
      </c>
      <c r="S43" s="86" t="n">
        <v>0.25</v>
      </c>
      <c r="T43" s="86" t="n">
        <v>0.63</v>
      </c>
      <c r="U43" s="86" t="n">
        <v>152.5</v>
      </c>
      <c r="V43" s="86" t="n">
        <v>61.25</v>
      </c>
      <c r="W43" s="86" t="n">
        <v>8.75</v>
      </c>
      <c r="X43" s="86" t="n">
        <v>11.75</v>
      </c>
      <c r="Y43" s="86" t="n">
        <v>39.5</v>
      </c>
      <c r="Z43" s="86" t="n">
        <v>0.98</v>
      </c>
      <c r="AA43" s="86" t="n">
        <v>0</v>
      </c>
      <c r="AB43" s="86" t="n">
        <v>1.25</v>
      </c>
      <c r="AC43" s="86" t="n">
        <v>0.25</v>
      </c>
      <c r="AD43" s="86" t="n">
        <v>0.35</v>
      </c>
      <c r="AE43" s="86" t="n">
        <v>0.05</v>
      </c>
      <c r="AF43" s="86" t="n">
        <v>0.02</v>
      </c>
      <c r="AG43" s="86" t="n">
        <v>0.18</v>
      </c>
      <c r="AH43" s="86" t="n">
        <v>0.5</v>
      </c>
      <c r="AI43" s="86" t="n">
        <v>0</v>
      </c>
      <c r="AJ43" s="87" t="n">
        <v>0</v>
      </c>
      <c r="AK43" s="87" t="n">
        <v>80.5</v>
      </c>
      <c r="AL43" s="87" t="n">
        <v>62</v>
      </c>
      <c r="AM43" s="87" t="n">
        <v>106.75</v>
      </c>
      <c r="AN43" s="87" t="n">
        <v>55.75</v>
      </c>
      <c r="AO43" s="87" t="n">
        <v>23.25</v>
      </c>
      <c r="AP43" s="87" t="n">
        <v>49.5</v>
      </c>
      <c r="AQ43" s="87" t="n">
        <v>20</v>
      </c>
      <c r="AR43" s="87" t="n">
        <v>92.75</v>
      </c>
      <c r="AS43" s="87" t="n">
        <v>74.25</v>
      </c>
      <c r="AT43" s="87" t="n">
        <v>72.75</v>
      </c>
      <c r="AU43" s="87" t="n">
        <v>116</v>
      </c>
      <c r="AV43" s="87" t="n">
        <v>31</v>
      </c>
      <c r="AW43" s="87" t="n">
        <v>77.5</v>
      </c>
      <c r="AX43" s="87" t="n">
        <v>389.75</v>
      </c>
      <c r="AY43" s="87" t="n">
        <v>0</v>
      </c>
      <c r="AZ43" s="87" t="n">
        <v>131.5</v>
      </c>
      <c r="BA43" s="87" t="n">
        <v>72.75</v>
      </c>
      <c r="BB43" s="87" t="n">
        <v>45</v>
      </c>
      <c r="BC43" s="87" t="n">
        <v>32.5</v>
      </c>
      <c r="BD43" s="87" t="n">
        <v>0</v>
      </c>
      <c r="BE43" s="87" t="n">
        <v>0</v>
      </c>
      <c r="BF43" s="87" t="n">
        <v>0</v>
      </c>
      <c r="BG43" s="87" t="n">
        <v>0</v>
      </c>
      <c r="BH43" s="87" t="n">
        <v>0</v>
      </c>
      <c r="BI43" s="87" t="n">
        <v>0</v>
      </c>
      <c r="BJ43" s="87" t="n">
        <v>0</v>
      </c>
      <c r="BK43" s="87" t="n">
        <v>0.04</v>
      </c>
      <c r="BL43" s="87" t="n">
        <v>0</v>
      </c>
      <c r="BM43" s="87" t="n">
        <v>0</v>
      </c>
      <c r="BN43" s="87" t="n">
        <v>0.01</v>
      </c>
      <c r="BO43" s="87" t="n">
        <v>0</v>
      </c>
      <c r="BP43" s="87" t="n">
        <v>0</v>
      </c>
      <c r="BQ43" s="87" t="n">
        <v>0</v>
      </c>
      <c r="BR43" s="87" t="n">
        <v>0</v>
      </c>
      <c r="BS43" s="87" t="n">
        <v>0.03</v>
      </c>
      <c r="BT43" s="87" t="n">
        <v>0</v>
      </c>
      <c r="BU43" s="87" t="n">
        <v>0</v>
      </c>
      <c r="BV43" s="87" t="n">
        <v>0.12</v>
      </c>
      <c r="BW43" s="87" t="n">
        <v>0.02</v>
      </c>
      <c r="BX43" s="87" t="n">
        <v>0</v>
      </c>
      <c r="BY43" s="87" t="n">
        <v>0</v>
      </c>
      <c r="BZ43" s="87" t="n">
        <v>0</v>
      </c>
      <c r="CA43" s="87" t="n">
        <v>0</v>
      </c>
      <c r="CB43" s="87" t="n">
        <v>11.75</v>
      </c>
      <c r="CC43" s="88"/>
      <c r="CD43" s="88"/>
      <c r="CE43" s="87" t="n">
        <v>0.21</v>
      </c>
      <c r="CF43" s="87"/>
      <c r="CG43" s="87" t="n">
        <v>2.5</v>
      </c>
      <c r="CH43" s="87" t="n">
        <v>2.5</v>
      </c>
      <c r="CI43" s="87" t="n">
        <v>2.5</v>
      </c>
      <c r="CJ43" s="87" t="n">
        <v>475</v>
      </c>
      <c r="CK43" s="87" t="n">
        <v>183</v>
      </c>
      <c r="CL43" s="87" t="n">
        <v>329</v>
      </c>
      <c r="CM43" s="87" t="n">
        <v>4.75</v>
      </c>
      <c r="CN43" s="87" t="n">
        <v>3.95</v>
      </c>
      <c r="CO43" s="87" t="n">
        <v>4.35</v>
      </c>
      <c r="CP43" s="87" t="n">
        <v>0</v>
      </c>
      <c r="CQ43" s="87" t="n">
        <v>0</v>
      </c>
    </row>
    <row r="44" customFormat="false" ht="15.6" hidden="false" customHeight="false" outlineLevel="0" collapsed="false">
      <c r="A44" s="33" t="str">
        <f aca="false">"-"</f>
        <v>-</v>
      </c>
      <c r="B44" s="38" t="s">
        <v>181</v>
      </c>
      <c r="C44" s="35" t="str">
        <f aca="false">"100"</f>
        <v>100</v>
      </c>
      <c r="D44" s="131" t="n">
        <v>0.4</v>
      </c>
      <c r="E44" s="131" t="n">
        <v>0</v>
      </c>
      <c r="F44" s="131" t="n">
        <v>0.4</v>
      </c>
      <c r="G44" s="131" t="n">
        <v>0.4</v>
      </c>
      <c r="H44" s="131" t="n">
        <v>11.6</v>
      </c>
      <c r="I44" s="132" t="n">
        <v>48.68</v>
      </c>
      <c r="J44" s="81" t="n">
        <v>0.1</v>
      </c>
      <c r="K44" s="82" t="n">
        <v>0</v>
      </c>
      <c r="L44" s="82" t="n">
        <v>0</v>
      </c>
      <c r="M44" s="82" t="n">
        <v>0</v>
      </c>
      <c r="N44" s="82" t="n">
        <v>9</v>
      </c>
      <c r="O44" s="82" t="n">
        <v>0.8</v>
      </c>
      <c r="P44" s="82" t="n">
        <v>1.8</v>
      </c>
      <c r="Q44" s="82" t="n">
        <v>0</v>
      </c>
      <c r="R44" s="82" t="n">
        <v>0</v>
      </c>
      <c r="S44" s="82" t="n">
        <v>0.8</v>
      </c>
      <c r="T44" s="82" t="n">
        <v>0.5</v>
      </c>
      <c r="U44" s="82" t="n">
        <v>26</v>
      </c>
      <c r="V44" s="82" t="n">
        <v>278</v>
      </c>
      <c r="W44" s="82" t="n">
        <v>16</v>
      </c>
      <c r="X44" s="82" t="n">
        <v>9</v>
      </c>
      <c r="Y44" s="82" t="n">
        <v>11</v>
      </c>
      <c r="Z44" s="82" t="n">
        <v>2.2</v>
      </c>
      <c r="AA44" s="82" t="n">
        <v>0</v>
      </c>
      <c r="AB44" s="82" t="n">
        <v>30</v>
      </c>
      <c r="AC44" s="82" t="n">
        <v>5</v>
      </c>
      <c r="AD44" s="82" t="n">
        <v>0.2</v>
      </c>
      <c r="AE44" s="82" t="n">
        <v>0.03</v>
      </c>
      <c r="AF44" s="82" t="n">
        <v>0.02</v>
      </c>
      <c r="AG44" s="82" t="n">
        <v>0.3</v>
      </c>
      <c r="AH44" s="82" t="n">
        <v>0.4</v>
      </c>
      <c r="AI44" s="82" t="n">
        <v>10</v>
      </c>
      <c r="AJ44" s="80" t="n">
        <v>0</v>
      </c>
      <c r="AK44" s="80" t="n">
        <v>12</v>
      </c>
      <c r="AL44" s="80" t="n">
        <v>13</v>
      </c>
      <c r="AM44" s="80" t="n">
        <v>19</v>
      </c>
      <c r="AN44" s="80" t="n">
        <v>18</v>
      </c>
      <c r="AO44" s="80" t="n">
        <v>3</v>
      </c>
      <c r="AP44" s="80" t="n">
        <v>11</v>
      </c>
      <c r="AQ44" s="80" t="n">
        <v>3</v>
      </c>
      <c r="AR44" s="80" t="n">
        <v>9</v>
      </c>
      <c r="AS44" s="80" t="n">
        <v>17</v>
      </c>
      <c r="AT44" s="80" t="n">
        <v>10</v>
      </c>
      <c r="AU44" s="80" t="n">
        <v>78</v>
      </c>
      <c r="AV44" s="80" t="n">
        <v>7</v>
      </c>
      <c r="AW44" s="80" t="n">
        <v>14</v>
      </c>
      <c r="AX44" s="80" t="n">
        <v>42</v>
      </c>
      <c r="AY44" s="80" t="n">
        <v>0</v>
      </c>
      <c r="AZ44" s="80" t="n">
        <v>13</v>
      </c>
      <c r="BA44" s="80" t="n">
        <v>16</v>
      </c>
      <c r="BB44" s="80" t="n">
        <v>6</v>
      </c>
      <c r="BC44" s="80" t="n">
        <v>5</v>
      </c>
      <c r="BD44" s="80" t="n">
        <v>0</v>
      </c>
      <c r="BE44" s="80" t="n">
        <v>0</v>
      </c>
      <c r="BF44" s="80" t="n">
        <v>0</v>
      </c>
      <c r="BG44" s="80" t="n">
        <v>0</v>
      </c>
      <c r="BH44" s="80" t="n">
        <v>0</v>
      </c>
      <c r="BI44" s="80" t="n">
        <v>0</v>
      </c>
      <c r="BJ44" s="80" t="n">
        <v>0</v>
      </c>
      <c r="BK44" s="80" t="n">
        <v>0</v>
      </c>
      <c r="BL44" s="80" t="n">
        <v>0</v>
      </c>
      <c r="BM44" s="80" t="n">
        <v>0</v>
      </c>
      <c r="BN44" s="80" t="n">
        <v>0</v>
      </c>
      <c r="BO44" s="80" t="n">
        <v>0</v>
      </c>
      <c r="BP44" s="80" t="n">
        <v>0</v>
      </c>
      <c r="BQ44" s="80" t="n">
        <v>0</v>
      </c>
      <c r="BR44" s="80" t="n">
        <v>0</v>
      </c>
      <c r="BS44" s="80" t="n">
        <v>0</v>
      </c>
      <c r="BT44" s="80" t="n">
        <v>0</v>
      </c>
      <c r="BU44" s="80" t="n">
        <v>0</v>
      </c>
      <c r="BV44" s="80" t="n">
        <v>0</v>
      </c>
      <c r="BW44" s="80" t="n">
        <v>0</v>
      </c>
      <c r="BX44" s="80" t="n">
        <v>0</v>
      </c>
      <c r="BY44" s="80" t="n">
        <v>0</v>
      </c>
      <c r="BZ44" s="80" t="n">
        <v>0</v>
      </c>
      <c r="CA44" s="80" t="n">
        <v>0</v>
      </c>
      <c r="CB44" s="80" t="n">
        <v>86.3</v>
      </c>
      <c r="CC44" s="83"/>
      <c r="CD44" s="83"/>
      <c r="CE44" s="80" t="n">
        <v>5</v>
      </c>
      <c r="CF44" s="80"/>
      <c r="CG44" s="80" t="n">
        <v>2</v>
      </c>
      <c r="CH44" s="80" t="n">
        <v>2</v>
      </c>
      <c r="CI44" s="80" t="n">
        <v>2</v>
      </c>
      <c r="CJ44" s="80" t="n">
        <v>150</v>
      </c>
      <c r="CK44" s="80" t="n">
        <v>150</v>
      </c>
      <c r="CL44" s="80" t="n">
        <v>150</v>
      </c>
      <c r="CM44" s="80" t="n">
        <v>46.8</v>
      </c>
      <c r="CN44" s="80" t="n">
        <v>46.8</v>
      </c>
      <c r="CO44" s="80" t="n">
        <v>46.8</v>
      </c>
      <c r="CP44" s="80" t="n">
        <v>0</v>
      </c>
      <c r="CQ44" s="80" t="n">
        <v>0</v>
      </c>
    </row>
    <row r="45" customFormat="false" ht="14.4" hidden="false" customHeight="false" outlineLevel="0" collapsed="false">
      <c r="A45" s="47"/>
      <c r="B45" s="48" t="s">
        <v>182</v>
      </c>
      <c r="C45" s="49"/>
      <c r="D45" s="64" t="n">
        <f aca="false">SUM(D38:D44)</f>
        <v>28.45</v>
      </c>
      <c r="E45" s="64" t="n">
        <f aca="false">SUM(E38:E44)</f>
        <v>13.96</v>
      </c>
      <c r="F45" s="64" t="n">
        <f aca="false">SUM(F38:F44)</f>
        <v>27.73</v>
      </c>
      <c r="G45" s="64" t="n">
        <f aca="false">SUM(G38:G44)</f>
        <v>9.42</v>
      </c>
      <c r="H45" s="64" t="n">
        <f aca="false">SUM(H38:H44)</f>
        <v>118.69</v>
      </c>
      <c r="I45" s="64" t="n">
        <f aca="false">SUM(I38:I44)</f>
        <v>817.83333455</v>
      </c>
      <c r="J45" s="97" t="n">
        <f aca="false">SUM(J38:J44)</f>
        <v>12.22</v>
      </c>
      <c r="K45" s="98" t="n">
        <f aca="false">SUM(K38:K44)</f>
        <v>4.65</v>
      </c>
      <c r="L45" s="98" t="n">
        <f aca="false">SUM(L38:L44)</f>
        <v>0</v>
      </c>
      <c r="M45" s="98" t="n">
        <f aca="false">SUM(M38:M44)</f>
        <v>0</v>
      </c>
      <c r="N45" s="98" t="n">
        <f aca="false">SUM(N38:N44)</f>
        <v>31.15</v>
      </c>
      <c r="O45" s="98" t="n">
        <f aca="false">SUM(O38:O44)</f>
        <v>77</v>
      </c>
      <c r="P45" s="98" t="n">
        <f aca="false">SUM(P38:P44)</f>
        <v>10.54</v>
      </c>
      <c r="Q45" s="98" t="n">
        <f aca="false">SUM(Q38:Q44)</f>
        <v>0</v>
      </c>
      <c r="R45" s="98" t="n">
        <f aca="false">SUM(R38:R44)</f>
        <v>0</v>
      </c>
      <c r="S45" s="98" t="n">
        <f aca="false">SUM(S38:S44)</f>
        <v>2.09</v>
      </c>
      <c r="T45" s="98" t="n">
        <f aca="false">SUM(T38:T44)</f>
        <v>7.69</v>
      </c>
      <c r="U45" s="98" t="n">
        <f aca="false">SUM(U38:U44)</f>
        <v>1338.44</v>
      </c>
      <c r="V45" s="98" t="n">
        <f aca="false">SUM(V38:V44)</f>
        <v>1298.83</v>
      </c>
      <c r="W45" s="98" t="n">
        <f aca="false">SUM(W38:W44)</f>
        <v>171.19</v>
      </c>
      <c r="X45" s="98" t="n">
        <f aca="false">SUM(X38:X44)</f>
        <v>91.26</v>
      </c>
      <c r="Y45" s="98" t="n">
        <f aca="false">SUM(Y38:Y44)</f>
        <v>355</v>
      </c>
      <c r="Z45" s="98" t="n">
        <f aca="false">SUM(Z38:Z44)</f>
        <v>7.77</v>
      </c>
      <c r="AA45" s="98" t="n">
        <f aca="false">SUM(AA38:AA44)</f>
        <v>25.14</v>
      </c>
      <c r="AB45" s="98" t="n">
        <f aca="false">SUM(AB38:AB44)</f>
        <v>1679.79</v>
      </c>
      <c r="AC45" s="98" t="n">
        <f aca="false">SUM(AC38:AC44)</f>
        <v>391.17</v>
      </c>
      <c r="AD45" s="98" t="n">
        <f aca="false">SUM(AD38:AD44)</f>
        <v>5.83</v>
      </c>
      <c r="AE45" s="98" t="n">
        <f aca="false">SUM(AE38:AE44)</f>
        <v>0.54</v>
      </c>
      <c r="AF45" s="98" t="n">
        <f aca="false">SUM(AF38:AF44)</f>
        <v>0.27</v>
      </c>
      <c r="AG45" s="98" t="n">
        <f aca="false">SUM(AG38:AG44)</f>
        <v>3.98</v>
      </c>
      <c r="AH45" s="98" t="n">
        <f aca="false">SUM(AH38:AH44)</f>
        <v>10.66</v>
      </c>
      <c r="AI45" s="98" t="n">
        <f aca="false">SUM(AI38:AI44)</f>
        <v>19.9</v>
      </c>
      <c r="AJ45" s="98" t="n">
        <f aca="false">SUM(AJ38:AJ44)</f>
        <v>0</v>
      </c>
      <c r="AK45" s="98" t="n">
        <f aca="false">SUM(AK38:AK44)</f>
        <v>1364.55</v>
      </c>
      <c r="AL45" s="98" t="n">
        <f aca="false">SUM(AL38:AL44)</f>
        <v>1152.4</v>
      </c>
      <c r="AM45" s="98" t="n">
        <f aca="false">SUM(AM38:AM44)</f>
        <v>2001.22</v>
      </c>
      <c r="AN45" s="98" t="n">
        <f aca="false">SUM(AN38:AN44)</f>
        <v>1512.73</v>
      </c>
      <c r="AO45" s="98" t="n">
        <f aca="false">SUM(AO38:AO44)</f>
        <v>503.32</v>
      </c>
      <c r="AP45" s="98" t="n">
        <f aca="false">SUM(AP38:AP44)</f>
        <v>1002.5</v>
      </c>
      <c r="AQ45" s="98" t="n">
        <f aca="false">SUM(AQ38:AQ44)</f>
        <v>340.98</v>
      </c>
      <c r="AR45" s="98" t="n">
        <f aca="false">SUM(AR38:AR44)</f>
        <v>1204.35</v>
      </c>
      <c r="AS45" s="98" t="n">
        <f aca="false">SUM(AS38:AS44)</f>
        <v>1127.14</v>
      </c>
      <c r="AT45" s="98" t="n">
        <f aca="false">SUM(AT38:AT44)</f>
        <v>1308.08</v>
      </c>
      <c r="AU45" s="98" t="n">
        <f aca="false">SUM(AU38:AU44)</f>
        <v>1809.84</v>
      </c>
      <c r="AV45" s="98" t="n">
        <f aca="false">SUM(AV38:AV44)</f>
        <v>748.87</v>
      </c>
      <c r="AW45" s="98" t="n">
        <f aca="false">SUM(AW38:AW44)</f>
        <v>1054.23</v>
      </c>
      <c r="AX45" s="98" t="n">
        <f aca="false">SUM(AX38:AX44)</f>
        <v>5307.77</v>
      </c>
      <c r="AY45" s="98" t="n">
        <f aca="false">SUM(AY38:AY44)</f>
        <v>127.84</v>
      </c>
      <c r="AZ45" s="98" t="n">
        <f aca="false">SUM(AZ38:AZ44)</f>
        <v>1603.64</v>
      </c>
      <c r="BA45" s="98" t="n">
        <f aca="false">SUM(BA38:BA44)</f>
        <v>1093.12</v>
      </c>
      <c r="BB45" s="98" t="n">
        <f aca="false">SUM(BB38:BB44)</f>
        <v>805.55</v>
      </c>
      <c r="BC45" s="98" t="n">
        <f aca="false">SUM(BC38:BC44)</f>
        <v>391.47</v>
      </c>
      <c r="BD45" s="98" t="n">
        <f aca="false">SUM(BD38:BD44)</f>
        <v>0.11</v>
      </c>
      <c r="BE45" s="98" t="n">
        <f aca="false">SUM(BE38:BE44)</f>
        <v>0.06</v>
      </c>
      <c r="BF45" s="98" t="n">
        <f aca="false">SUM(BF38:BF44)</f>
        <v>0.06</v>
      </c>
      <c r="BG45" s="98" t="n">
        <f aca="false">SUM(BG38:BG44)</f>
        <v>0.15</v>
      </c>
      <c r="BH45" s="98" t="n">
        <f aca="false">SUM(BH38:BH44)</f>
        <v>0.17</v>
      </c>
      <c r="BI45" s="98" t="n">
        <f aca="false">SUM(BI38:BI44)</f>
        <v>0.58</v>
      </c>
      <c r="BJ45" s="98" t="n">
        <f aca="false">SUM(BJ38:BJ44)</f>
        <v>0.03</v>
      </c>
      <c r="BK45" s="98" t="n">
        <f aca="false">SUM(BK38:BK44)</f>
        <v>2.02</v>
      </c>
      <c r="BL45" s="98" t="n">
        <f aca="false">SUM(BL38:BL44)</f>
        <v>0.01</v>
      </c>
      <c r="BM45" s="98" t="n">
        <f aca="false">SUM(BM38:BM44)</f>
        <v>0.66</v>
      </c>
      <c r="BN45" s="98" t="n">
        <f aca="false">SUM(BN38:BN44)</f>
        <v>0.04</v>
      </c>
      <c r="BO45" s="98" t="n">
        <f aca="false">SUM(BO38:BO44)</f>
        <v>0.04</v>
      </c>
      <c r="BP45" s="98" t="n">
        <f aca="false">SUM(BP38:BP44)</f>
        <v>0</v>
      </c>
      <c r="BQ45" s="98" t="n">
        <f aca="false">SUM(BQ38:BQ44)</f>
        <v>0.1</v>
      </c>
      <c r="BR45" s="98" t="n">
        <f aca="false">SUM(BR38:BR44)</f>
        <v>0.15</v>
      </c>
      <c r="BS45" s="98" t="n">
        <f aca="false">SUM(BS38:BS44)</f>
        <v>2.76</v>
      </c>
      <c r="BT45" s="98" t="n">
        <f aca="false">SUM(BT38:BT44)</f>
        <v>0</v>
      </c>
      <c r="BU45" s="98" t="n">
        <f aca="false">SUM(BU38:BU44)</f>
        <v>0</v>
      </c>
      <c r="BV45" s="98" t="n">
        <f aca="false">SUM(BV38:BV44)</f>
        <v>4.76</v>
      </c>
      <c r="BW45" s="98" t="n">
        <f aca="false">SUM(BW38:BW44)</f>
        <v>0.03</v>
      </c>
      <c r="BX45" s="98" t="n">
        <f aca="false">SUM(BX38:BX44)</f>
        <v>0</v>
      </c>
      <c r="BY45" s="98" t="n">
        <f aca="false">SUM(BY38:BY44)</f>
        <v>0</v>
      </c>
      <c r="BZ45" s="98" t="n">
        <f aca="false">SUM(BZ38:BZ44)</f>
        <v>0</v>
      </c>
      <c r="CA45" s="98" t="n">
        <f aca="false">SUM(CA38:CA44)</f>
        <v>0</v>
      </c>
      <c r="CB45" s="98" t="n">
        <f aca="false">SUM(CB38:CB44)</f>
        <v>880.99</v>
      </c>
      <c r="CC45" s="98" t="n">
        <f aca="false">SUM(CC38:CC44)</f>
        <v>0</v>
      </c>
      <c r="CD45" s="98" t="n">
        <f aca="false">SUM(CD38:CD44)</f>
        <v>0</v>
      </c>
      <c r="CE45" s="98" t="n">
        <f aca="false">SUM(CE38:CE44)</f>
        <v>305.11</v>
      </c>
      <c r="CF45" s="98" t="n">
        <f aca="false">SUM(CF38:CF44)</f>
        <v>0</v>
      </c>
      <c r="CG45" s="98" t="n">
        <f aca="false">SUM(CG38:CG44)</f>
        <v>98.44</v>
      </c>
      <c r="CH45" s="98" t="n">
        <f aca="false">SUM(CH38:CH44)</f>
        <v>58.95</v>
      </c>
      <c r="CI45" s="98" t="n">
        <f aca="false">SUM(CI38:CI44)</f>
        <v>78.7</v>
      </c>
      <c r="CJ45" s="98" t="n">
        <f aca="false">SUM(CJ38:CJ44)</f>
        <v>6819.16</v>
      </c>
      <c r="CK45" s="98" t="n">
        <f aca="false">SUM(CK38:CK44)</f>
        <v>3757.87</v>
      </c>
      <c r="CL45" s="98" t="n">
        <f aca="false">SUM(CL38:CL44)</f>
        <v>5288.52</v>
      </c>
      <c r="CM45" s="98" t="n">
        <f aca="false">SUM(CM38:CM44)</f>
        <v>228.49</v>
      </c>
      <c r="CN45" s="98" t="n">
        <f aca="false">SUM(CN38:CN44)</f>
        <v>162.98</v>
      </c>
      <c r="CO45" s="98" t="n">
        <f aca="false">SUM(CO38:CO44)</f>
        <v>195.73</v>
      </c>
      <c r="CP45" s="98" t="n">
        <f aca="false">SUM(CP38:CP44)</f>
        <v>10</v>
      </c>
      <c r="CQ45" s="98" t="n">
        <f aca="false">SUM(CQ38:CQ44)</f>
        <v>1.95</v>
      </c>
    </row>
    <row r="46" customFormat="false" ht="15" hidden="true" customHeight="true" outlineLevel="0" collapsed="false">
      <c r="A46" s="28"/>
      <c r="B46" s="53" t="s">
        <v>244</v>
      </c>
      <c r="C46" s="30"/>
      <c r="D46" s="45" t="n">
        <v>31.5</v>
      </c>
      <c r="E46" s="45" t="n">
        <v>0</v>
      </c>
      <c r="F46" s="45" t="n">
        <v>32.2</v>
      </c>
      <c r="G46" s="45" t="n">
        <v>0</v>
      </c>
      <c r="H46" s="45" t="n">
        <v>134.05</v>
      </c>
      <c r="I46" s="130" t="n">
        <v>952</v>
      </c>
      <c r="V46" s="69" t="n">
        <v>0</v>
      </c>
      <c r="W46" s="69" t="n">
        <v>0</v>
      </c>
      <c r="X46" s="69" t="n">
        <v>0</v>
      </c>
      <c r="Y46" s="69" t="n">
        <v>0</v>
      </c>
      <c r="Z46" s="69" t="n">
        <v>0</v>
      </c>
      <c r="AA46" s="69" t="n">
        <v>0</v>
      </c>
      <c r="AB46" s="69" t="n">
        <v>0</v>
      </c>
      <c r="AC46" s="69" t="n">
        <v>315</v>
      </c>
      <c r="AD46" s="69" t="n">
        <v>0</v>
      </c>
      <c r="AE46" s="69" t="n">
        <v>0.49</v>
      </c>
      <c r="AF46" s="69" t="n">
        <v>0.56</v>
      </c>
      <c r="AI46" s="69" t="n">
        <v>24.5</v>
      </c>
      <c r="CI46" s="70" t="n">
        <v>0</v>
      </c>
      <c r="CL46" s="70" t="n">
        <v>0</v>
      </c>
      <c r="CO46" s="70" t="n">
        <v>0</v>
      </c>
    </row>
    <row r="47" customFormat="false" ht="15.6" hidden="true" customHeight="false" outlineLevel="0" collapsed="false">
      <c r="A47" s="28"/>
      <c r="B47" s="53" t="s">
        <v>113</v>
      </c>
      <c r="C47" s="30"/>
      <c r="D47" s="45" t="n">
        <f aca="false">D45-D46</f>
        <v>-3.05</v>
      </c>
      <c r="E47" s="45" t="n">
        <f aca="false">E45-E46</f>
        <v>13.96</v>
      </c>
      <c r="F47" s="45" t="n">
        <f aca="false">F45-F46</f>
        <v>-4.46999999999999</v>
      </c>
      <c r="G47" s="45" t="n">
        <f aca="false">G45-G46</f>
        <v>9.42</v>
      </c>
      <c r="H47" s="45" t="n">
        <f aca="false">H45-H46</f>
        <v>-15.36</v>
      </c>
      <c r="I47" s="130" t="n">
        <f aca="false">I45-I46</f>
        <v>-134.16666545</v>
      </c>
      <c r="V47" s="69" t="n">
        <f aca="false">V45-V46</f>
        <v>1298.83</v>
      </c>
      <c r="W47" s="69" t="n">
        <f aca="false">W45-W46</f>
        <v>171.19</v>
      </c>
      <c r="X47" s="69" t="n">
        <f aca="false">X45-X46</f>
        <v>91.26</v>
      </c>
      <c r="Y47" s="69" t="n">
        <f aca="false">Y45-Y46</f>
        <v>355</v>
      </c>
      <c r="Z47" s="69" t="n">
        <f aca="false">Z45-Z46</f>
        <v>7.77</v>
      </c>
      <c r="AA47" s="69" t="n">
        <f aca="false">AA45-AA46</f>
        <v>25.14</v>
      </c>
      <c r="AB47" s="69" t="n">
        <f aca="false">AB45-AB46</f>
        <v>1679.79</v>
      </c>
      <c r="AC47" s="69" t="n">
        <f aca="false">AC45-AC46</f>
        <v>76.17</v>
      </c>
      <c r="AD47" s="69" t="n">
        <f aca="false">AD45-AD46</f>
        <v>5.83</v>
      </c>
      <c r="AE47" s="69" t="n">
        <f aca="false">AE45-AE46</f>
        <v>0.05</v>
      </c>
      <c r="AF47" s="69" t="n">
        <f aca="false">AF45-AF46</f>
        <v>-0.29</v>
      </c>
      <c r="AI47" s="69" t="n">
        <f aca="false">AI45-AI46</f>
        <v>-4.6</v>
      </c>
      <c r="CI47" s="70" t="n">
        <f aca="false">CI45-CI46</f>
        <v>78.7</v>
      </c>
      <c r="CL47" s="70" t="n">
        <f aca="false">CL45-CL46</f>
        <v>5288.52</v>
      </c>
      <c r="CO47" s="70" t="n">
        <f aca="false">CO45-CO46</f>
        <v>195.73</v>
      </c>
    </row>
    <row r="48" customFormat="false" ht="15" hidden="true" customHeight="true" outlineLevel="0" collapsed="false">
      <c r="A48" s="28"/>
      <c r="B48" s="53" t="s">
        <v>114</v>
      </c>
      <c r="C48" s="30"/>
      <c r="D48" s="45" t="n">
        <v>13</v>
      </c>
      <c r="E48" s="45"/>
      <c r="F48" s="45" t="n">
        <v>34</v>
      </c>
      <c r="G48" s="45"/>
      <c r="H48" s="45" t="n">
        <v>53</v>
      </c>
      <c r="I48" s="130"/>
    </row>
    <row r="49" customFormat="false" ht="15.6" hidden="false" customHeight="false" outlineLevel="0" collapsed="false">
      <c r="A49" s="28"/>
      <c r="B49" s="53"/>
      <c r="C49" s="30"/>
      <c r="D49" s="45"/>
      <c r="E49" s="45"/>
      <c r="F49" s="45"/>
      <c r="G49" s="45"/>
      <c r="H49" s="45"/>
      <c r="I49" s="130"/>
    </row>
    <row r="50" customFormat="false" ht="15.6" hidden="false" customHeight="true" outlineLevel="0" collapsed="false">
      <c r="A50" s="28"/>
      <c r="B50" s="29" t="s">
        <v>137</v>
      </c>
      <c r="C50" s="119" t="s">
        <v>116</v>
      </c>
      <c r="D50" s="120" t="s">
        <v>117</v>
      </c>
      <c r="E50" s="120"/>
      <c r="F50" s="120" t="s">
        <v>118</v>
      </c>
      <c r="G50" s="120"/>
      <c r="H50" s="121" t="s">
        <v>119</v>
      </c>
      <c r="I50" s="121" t="s">
        <v>120</v>
      </c>
    </row>
    <row r="51" customFormat="false" ht="15.6" hidden="false" customHeight="false" outlineLevel="0" collapsed="false">
      <c r="A51" s="33"/>
      <c r="B51" s="34" t="s">
        <v>173</v>
      </c>
      <c r="C51" s="56"/>
      <c r="D51" s="57"/>
      <c r="E51" s="57"/>
      <c r="F51" s="57"/>
      <c r="G51" s="57"/>
      <c r="H51" s="58"/>
      <c r="I51" s="58"/>
    </row>
    <row r="52" customFormat="false" ht="15.6" hidden="false" customHeight="true" outlineLevel="0" collapsed="false">
      <c r="A52" s="33" t="s">
        <v>197</v>
      </c>
      <c r="B52" s="38" t="s">
        <v>198</v>
      </c>
      <c r="C52" s="35" t="s">
        <v>185</v>
      </c>
      <c r="D52" s="131" t="n">
        <v>1.85</v>
      </c>
      <c r="E52" s="131" t="n">
        <v>0</v>
      </c>
      <c r="F52" s="131" t="n">
        <v>9.67</v>
      </c>
      <c r="G52" s="131" t="n">
        <v>2.68</v>
      </c>
      <c r="H52" s="131" t="n">
        <v>9.43</v>
      </c>
      <c r="I52" s="132" t="n">
        <v>75.66</v>
      </c>
      <c r="J52" s="85" t="n">
        <v>0.79</v>
      </c>
      <c r="K52" s="86" t="n">
        <v>1.63</v>
      </c>
      <c r="L52" s="86" t="n">
        <v>0</v>
      </c>
      <c r="M52" s="86" t="n">
        <v>0</v>
      </c>
      <c r="N52" s="86" t="n">
        <v>3.99</v>
      </c>
      <c r="O52" s="86" t="n">
        <v>3.5</v>
      </c>
      <c r="P52" s="86" t="n">
        <v>1.78</v>
      </c>
      <c r="Q52" s="86" t="n">
        <v>0</v>
      </c>
      <c r="R52" s="86" t="n">
        <v>0</v>
      </c>
      <c r="S52" s="86" t="n">
        <v>0.32</v>
      </c>
      <c r="T52" s="86" t="n">
        <v>1.39</v>
      </c>
      <c r="U52" s="86" t="n">
        <v>208.08</v>
      </c>
      <c r="V52" s="86" t="n">
        <v>321.5</v>
      </c>
      <c r="W52" s="86" t="n">
        <v>37.66</v>
      </c>
      <c r="X52" s="86" t="n">
        <v>19.15</v>
      </c>
      <c r="Y52" s="86" t="n">
        <v>39.67</v>
      </c>
      <c r="Z52" s="86" t="n">
        <v>0.63</v>
      </c>
      <c r="AA52" s="86" t="n">
        <v>3</v>
      </c>
      <c r="AB52" s="86" t="n">
        <v>1455.6</v>
      </c>
      <c r="AC52" s="86" t="n">
        <v>307.98</v>
      </c>
      <c r="AD52" s="86" t="n">
        <v>1.26</v>
      </c>
      <c r="AE52" s="86" t="n">
        <v>0.04</v>
      </c>
      <c r="AF52" s="86" t="n">
        <v>0.05</v>
      </c>
      <c r="AG52" s="86" t="n">
        <v>0.73</v>
      </c>
      <c r="AH52" s="86" t="n">
        <v>1.21</v>
      </c>
      <c r="AI52" s="86" t="n">
        <v>13.56</v>
      </c>
      <c r="AJ52" s="87" t="n">
        <v>0</v>
      </c>
      <c r="AK52" s="87" t="n">
        <v>94.66</v>
      </c>
      <c r="AL52" s="87" t="n">
        <v>80.46</v>
      </c>
      <c r="AM52" s="87" t="n">
        <v>133.43</v>
      </c>
      <c r="AN52" s="87" t="n">
        <v>133.88</v>
      </c>
      <c r="AO52" s="87" t="n">
        <v>40.75</v>
      </c>
      <c r="AP52" s="87" t="n">
        <v>80.72</v>
      </c>
      <c r="AQ52" s="87" t="n">
        <v>22.42</v>
      </c>
      <c r="AR52" s="87" t="n">
        <v>84.65</v>
      </c>
      <c r="AS52" s="87" t="n">
        <v>116.3</v>
      </c>
      <c r="AT52" s="87" t="n">
        <v>144.22</v>
      </c>
      <c r="AU52" s="87" t="n">
        <v>226.02</v>
      </c>
      <c r="AV52" s="87" t="n">
        <v>55.46</v>
      </c>
      <c r="AW52" s="87" t="n">
        <v>87.68</v>
      </c>
      <c r="AX52" s="87" t="n">
        <v>401.97</v>
      </c>
      <c r="AY52" s="87" t="n">
        <v>0</v>
      </c>
      <c r="AZ52" s="87" t="n">
        <v>86.32</v>
      </c>
      <c r="BA52" s="87" t="n">
        <v>87.11</v>
      </c>
      <c r="BB52" s="87" t="n">
        <v>71.82</v>
      </c>
      <c r="BC52" s="87" t="n">
        <v>30.41</v>
      </c>
      <c r="BD52" s="87" t="n">
        <v>0</v>
      </c>
      <c r="BE52" s="87" t="n">
        <v>0</v>
      </c>
      <c r="BF52" s="87" t="n">
        <v>0</v>
      </c>
      <c r="BG52" s="87" t="n">
        <v>0</v>
      </c>
      <c r="BH52" s="87" t="n">
        <v>0</v>
      </c>
      <c r="BI52" s="87" t="n">
        <v>0</v>
      </c>
      <c r="BJ52" s="87" t="n">
        <v>0</v>
      </c>
      <c r="BK52" s="87" t="n">
        <v>0.15</v>
      </c>
      <c r="BL52" s="87" t="n">
        <v>0</v>
      </c>
      <c r="BM52" s="87" t="n">
        <v>0.09</v>
      </c>
      <c r="BN52" s="87" t="n">
        <v>0.01</v>
      </c>
      <c r="BO52" s="87" t="n">
        <v>0.02</v>
      </c>
      <c r="BP52" s="87" t="n">
        <v>0</v>
      </c>
      <c r="BQ52" s="87" t="n">
        <v>0</v>
      </c>
      <c r="BR52" s="87" t="n">
        <v>0</v>
      </c>
      <c r="BS52" s="87" t="n">
        <v>0.56</v>
      </c>
      <c r="BT52" s="87" t="n">
        <v>0</v>
      </c>
      <c r="BU52" s="87" t="n">
        <v>0</v>
      </c>
      <c r="BV52" s="87" t="n">
        <v>1.5</v>
      </c>
      <c r="BW52" s="87" t="n">
        <v>0</v>
      </c>
      <c r="BX52" s="87" t="n">
        <v>0</v>
      </c>
      <c r="BY52" s="87" t="n">
        <v>0</v>
      </c>
      <c r="BZ52" s="87" t="n">
        <v>0</v>
      </c>
      <c r="CA52" s="87" t="n">
        <v>0</v>
      </c>
      <c r="CB52" s="87" t="n">
        <v>293.23</v>
      </c>
      <c r="CC52" s="88"/>
      <c r="CD52" s="88"/>
      <c r="CE52" s="87" t="n">
        <v>245.6</v>
      </c>
      <c r="CF52" s="87"/>
      <c r="CG52" s="87" t="n">
        <v>25.16</v>
      </c>
      <c r="CH52" s="87" t="n">
        <v>14.1</v>
      </c>
      <c r="CI52" s="87" t="n">
        <v>19.63</v>
      </c>
      <c r="CJ52" s="87" t="n">
        <v>932.33</v>
      </c>
      <c r="CK52" s="87" t="n">
        <v>333.45</v>
      </c>
      <c r="CL52" s="87" t="n">
        <v>632.89</v>
      </c>
      <c r="CM52" s="87" t="n">
        <v>46.29</v>
      </c>
      <c r="CN52" s="87" t="n">
        <v>28.79</v>
      </c>
      <c r="CO52" s="87" t="n">
        <v>37.54</v>
      </c>
      <c r="CP52" s="87" t="n">
        <v>0</v>
      </c>
      <c r="CQ52" s="87" t="n">
        <v>0.5</v>
      </c>
    </row>
    <row r="53" customFormat="false" ht="15.6" hidden="false" customHeight="true" outlineLevel="0" collapsed="false">
      <c r="A53" s="33" t="s">
        <v>199</v>
      </c>
      <c r="B53" s="38" t="s">
        <v>200</v>
      </c>
      <c r="C53" s="35" t="str">
        <f aca="false">"100"</f>
        <v>100</v>
      </c>
      <c r="D53" s="131" t="n">
        <v>11.9</v>
      </c>
      <c r="E53" s="131" t="n">
        <v>0</v>
      </c>
      <c r="F53" s="132" t="n">
        <v>5.7</v>
      </c>
      <c r="G53" s="131" t="n">
        <v>4.63</v>
      </c>
      <c r="H53" s="131" t="n">
        <v>2.95</v>
      </c>
      <c r="I53" s="132" t="n">
        <v>117.814251565</v>
      </c>
      <c r="J53" s="85" t="n">
        <v>0.93</v>
      </c>
      <c r="K53" s="86" t="n">
        <v>3.14</v>
      </c>
      <c r="L53" s="86" t="n">
        <v>0</v>
      </c>
      <c r="M53" s="86" t="n">
        <v>0</v>
      </c>
      <c r="N53" s="86" t="n">
        <v>1.66</v>
      </c>
      <c r="O53" s="86" t="n">
        <v>1.09</v>
      </c>
      <c r="P53" s="86" t="n">
        <v>0.2</v>
      </c>
      <c r="Q53" s="86" t="n">
        <v>0</v>
      </c>
      <c r="R53" s="86" t="n">
        <v>0</v>
      </c>
      <c r="S53" s="86" t="n">
        <v>0.24</v>
      </c>
      <c r="T53" s="86" t="n">
        <v>1.56</v>
      </c>
      <c r="U53" s="86" t="n">
        <v>236.94</v>
      </c>
      <c r="V53" s="86" t="n">
        <v>241.36</v>
      </c>
      <c r="W53" s="86" t="n">
        <v>8.83</v>
      </c>
      <c r="X53" s="86" t="n">
        <v>56.54</v>
      </c>
      <c r="Y53" s="86" t="n">
        <v>111.33</v>
      </c>
      <c r="Z53" s="86" t="n">
        <v>1.05</v>
      </c>
      <c r="AA53" s="86" t="n">
        <v>3.73</v>
      </c>
      <c r="AB53" s="86" t="n">
        <v>261.12</v>
      </c>
      <c r="AC53" s="86" t="n">
        <v>85</v>
      </c>
      <c r="AD53" s="86" t="n">
        <v>2.14</v>
      </c>
      <c r="AE53" s="86" t="n">
        <v>0.04</v>
      </c>
      <c r="AF53" s="86" t="n">
        <v>0.04</v>
      </c>
      <c r="AG53" s="86" t="n">
        <v>4.31</v>
      </c>
      <c r="AH53" s="86" t="n">
        <v>0.24</v>
      </c>
      <c r="AI53" s="86" t="n">
        <v>0.22</v>
      </c>
      <c r="AJ53" s="87" t="n">
        <v>0</v>
      </c>
      <c r="AK53" s="87" t="n">
        <v>8.9</v>
      </c>
      <c r="AL53" s="87" t="n">
        <v>8.02</v>
      </c>
      <c r="AM53" s="87" t="n">
        <v>14.49</v>
      </c>
      <c r="AN53" s="87" t="n">
        <v>5.1</v>
      </c>
      <c r="AO53" s="87" t="n">
        <v>2.77</v>
      </c>
      <c r="AP53" s="87" t="n">
        <v>5.96</v>
      </c>
      <c r="AQ53" s="87" t="n">
        <v>1.86</v>
      </c>
      <c r="AR53" s="87" t="n">
        <v>9.08</v>
      </c>
      <c r="AS53" s="87" t="n">
        <v>6.68</v>
      </c>
      <c r="AT53" s="87" t="n">
        <v>7.67</v>
      </c>
      <c r="AU53" s="87" t="n">
        <v>9.01</v>
      </c>
      <c r="AV53" s="87" t="n">
        <v>3.67</v>
      </c>
      <c r="AW53" s="87" t="n">
        <v>6.54</v>
      </c>
      <c r="AX53" s="87" t="n">
        <v>57.02</v>
      </c>
      <c r="AY53" s="87" t="n">
        <v>0</v>
      </c>
      <c r="AZ53" s="87" t="n">
        <v>16.86</v>
      </c>
      <c r="BA53" s="87" t="n">
        <v>9.13</v>
      </c>
      <c r="BB53" s="87" t="n">
        <v>4.6</v>
      </c>
      <c r="BC53" s="87" t="n">
        <v>3.62</v>
      </c>
      <c r="BD53" s="87" t="n">
        <v>0</v>
      </c>
      <c r="BE53" s="87" t="n">
        <v>0</v>
      </c>
      <c r="BF53" s="87" t="n">
        <v>0</v>
      </c>
      <c r="BG53" s="87" t="n">
        <v>0</v>
      </c>
      <c r="BH53" s="87" t="n">
        <v>0</v>
      </c>
      <c r="BI53" s="87" t="n">
        <v>0</v>
      </c>
      <c r="BJ53" s="87" t="n">
        <v>0</v>
      </c>
      <c r="BK53" s="87" t="n">
        <v>0.22</v>
      </c>
      <c r="BL53" s="87" t="n">
        <v>0</v>
      </c>
      <c r="BM53" s="87" t="n">
        <v>0.14</v>
      </c>
      <c r="BN53" s="87" t="n">
        <v>0.01</v>
      </c>
      <c r="BO53" s="87" t="n">
        <v>0.02</v>
      </c>
      <c r="BP53" s="87" t="n">
        <v>0</v>
      </c>
      <c r="BQ53" s="87" t="n">
        <v>0</v>
      </c>
      <c r="BR53" s="87" t="n">
        <v>0</v>
      </c>
      <c r="BS53" s="87" t="n">
        <v>0.84</v>
      </c>
      <c r="BT53" s="87" t="n">
        <v>0</v>
      </c>
      <c r="BU53" s="87" t="n">
        <v>0</v>
      </c>
      <c r="BV53" s="87" t="n">
        <v>2.72</v>
      </c>
      <c r="BW53" s="87" t="n">
        <v>0</v>
      </c>
      <c r="BX53" s="87" t="n">
        <v>0</v>
      </c>
      <c r="BY53" s="87" t="n">
        <v>0</v>
      </c>
      <c r="BZ53" s="87" t="n">
        <v>0</v>
      </c>
      <c r="CA53" s="87" t="n">
        <v>0</v>
      </c>
      <c r="CB53" s="87" t="n">
        <v>124.16</v>
      </c>
      <c r="CC53" s="88"/>
      <c r="CD53" s="88"/>
      <c r="CE53" s="87" t="n">
        <v>47.25</v>
      </c>
      <c r="CF53" s="87"/>
      <c r="CG53" s="87" t="n">
        <v>20.21</v>
      </c>
      <c r="CH53" s="87" t="n">
        <v>14.35</v>
      </c>
      <c r="CI53" s="87" t="n">
        <v>15.21</v>
      </c>
      <c r="CJ53" s="87" t="n">
        <v>75.67</v>
      </c>
      <c r="CK53" s="87" t="n">
        <v>24.56</v>
      </c>
      <c r="CL53" s="87" t="n">
        <v>49.67</v>
      </c>
      <c r="CM53" s="87" t="n">
        <v>0.49</v>
      </c>
      <c r="CN53" s="87" t="n">
        <v>16</v>
      </c>
      <c r="CO53" s="87" t="n">
        <v>0.4</v>
      </c>
      <c r="CP53" s="87" t="n">
        <v>0.5</v>
      </c>
      <c r="CQ53" s="87" t="n">
        <v>0.5</v>
      </c>
    </row>
    <row r="54" customFormat="false" ht="15.6" hidden="false" customHeight="true" outlineLevel="0" collapsed="false">
      <c r="A54" s="99" t="s">
        <v>201</v>
      </c>
      <c r="B54" s="38" t="s">
        <v>202</v>
      </c>
      <c r="C54" s="35" t="str">
        <f aca="false">"180"</f>
        <v>180</v>
      </c>
      <c r="D54" s="131" t="n">
        <v>4.19</v>
      </c>
      <c r="E54" s="131" t="n">
        <v>0.03</v>
      </c>
      <c r="F54" s="131" t="n">
        <v>5.11</v>
      </c>
      <c r="G54" s="131" t="n">
        <v>0.63</v>
      </c>
      <c r="H54" s="131" t="n">
        <v>44.15</v>
      </c>
      <c r="I54" s="132" t="n">
        <v>239.910396312</v>
      </c>
      <c r="J54" s="85" t="n">
        <v>3.54</v>
      </c>
      <c r="K54" s="86" t="n">
        <v>0.16</v>
      </c>
      <c r="L54" s="86" t="n">
        <v>0</v>
      </c>
      <c r="M54" s="86" t="n">
        <v>0</v>
      </c>
      <c r="N54" s="86" t="n">
        <v>0.45</v>
      </c>
      <c r="O54" s="86" t="n">
        <v>41.94</v>
      </c>
      <c r="P54" s="86" t="n">
        <v>1.77</v>
      </c>
      <c r="Q54" s="86" t="n">
        <v>0</v>
      </c>
      <c r="R54" s="86" t="n">
        <v>0</v>
      </c>
      <c r="S54" s="86" t="n">
        <v>0</v>
      </c>
      <c r="T54" s="86" t="n">
        <v>1.35</v>
      </c>
      <c r="U54" s="86" t="n">
        <v>356.48</v>
      </c>
      <c r="V54" s="86" t="n">
        <v>61.67</v>
      </c>
      <c r="W54" s="86" t="n">
        <v>8.4</v>
      </c>
      <c r="X54" s="86" t="n">
        <v>27.98</v>
      </c>
      <c r="Y54" s="86" t="n">
        <v>84.39</v>
      </c>
      <c r="Z54" s="86" t="n">
        <v>0.67</v>
      </c>
      <c r="AA54" s="86" t="n">
        <v>22.09</v>
      </c>
      <c r="AB54" s="86" t="n">
        <v>18.97</v>
      </c>
      <c r="AC54" s="86" t="n">
        <v>43.03</v>
      </c>
      <c r="AD54" s="86" t="n">
        <v>0.32</v>
      </c>
      <c r="AE54" s="86" t="n">
        <v>0.04</v>
      </c>
      <c r="AF54" s="86" t="n">
        <v>0.03</v>
      </c>
      <c r="AG54" s="86" t="n">
        <v>0.82</v>
      </c>
      <c r="AH54" s="86" t="n">
        <v>2.1</v>
      </c>
      <c r="AI54" s="86" t="n">
        <v>0.14</v>
      </c>
      <c r="AJ54" s="87" t="n">
        <v>0</v>
      </c>
      <c r="AK54" s="87" t="n">
        <v>250.25</v>
      </c>
      <c r="AL54" s="87" t="n">
        <v>196.89</v>
      </c>
      <c r="AM54" s="87" t="n">
        <v>369.92</v>
      </c>
      <c r="AN54" s="87" t="n">
        <v>155.61</v>
      </c>
      <c r="AO54" s="87" t="n">
        <v>95.4</v>
      </c>
      <c r="AP54" s="87" t="n">
        <v>143.89</v>
      </c>
      <c r="AQ54" s="87" t="n">
        <v>60.8</v>
      </c>
      <c r="AR54" s="87" t="n">
        <v>220.64</v>
      </c>
      <c r="AS54" s="87" t="n">
        <v>232.25</v>
      </c>
      <c r="AT54" s="87" t="n">
        <v>302.96</v>
      </c>
      <c r="AU54" s="87" t="n">
        <v>321.9</v>
      </c>
      <c r="AV54" s="87" t="n">
        <v>101.96</v>
      </c>
      <c r="AW54" s="87" t="n">
        <v>190.38</v>
      </c>
      <c r="AX54" s="87" t="n">
        <v>715.86</v>
      </c>
      <c r="AY54" s="87" t="n">
        <v>0</v>
      </c>
      <c r="AZ54" s="87" t="n">
        <v>197.19</v>
      </c>
      <c r="BA54" s="87" t="n">
        <v>197.42</v>
      </c>
      <c r="BB54" s="87" t="n">
        <v>173.26</v>
      </c>
      <c r="BC54" s="87" t="n">
        <v>81.48</v>
      </c>
      <c r="BD54" s="87" t="n">
        <v>0.21</v>
      </c>
      <c r="BE54" s="87" t="n">
        <v>0.05</v>
      </c>
      <c r="BF54" s="87" t="n">
        <v>0.04</v>
      </c>
      <c r="BG54" s="87" t="n">
        <v>0.1</v>
      </c>
      <c r="BH54" s="87" t="n">
        <v>0.13</v>
      </c>
      <c r="BI54" s="87" t="n">
        <v>0.44</v>
      </c>
      <c r="BJ54" s="87" t="n">
        <v>0</v>
      </c>
      <c r="BK54" s="87" t="n">
        <v>1.45</v>
      </c>
      <c r="BL54" s="87" t="n">
        <v>0</v>
      </c>
      <c r="BM54" s="87" t="n">
        <v>0.44</v>
      </c>
      <c r="BN54" s="87" t="n">
        <v>0</v>
      </c>
      <c r="BO54" s="87" t="n">
        <v>0</v>
      </c>
      <c r="BP54" s="87" t="n">
        <v>0</v>
      </c>
      <c r="BQ54" s="87" t="n">
        <v>0.05</v>
      </c>
      <c r="BR54" s="87" t="n">
        <v>0.16</v>
      </c>
      <c r="BS54" s="87" t="n">
        <v>1.43</v>
      </c>
      <c r="BT54" s="87" t="n">
        <v>0</v>
      </c>
      <c r="BU54" s="87" t="n">
        <v>0</v>
      </c>
      <c r="BV54" s="87" t="n">
        <v>0.17</v>
      </c>
      <c r="BW54" s="87" t="n">
        <v>0</v>
      </c>
      <c r="BX54" s="87" t="n">
        <v>0</v>
      </c>
      <c r="BY54" s="87" t="n">
        <v>0</v>
      </c>
      <c r="BZ54" s="87" t="n">
        <v>0</v>
      </c>
      <c r="CA54" s="87" t="n">
        <v>0</v>
      </c>
      <c r="CB54" s="87" t="n">
        <v>141.82</v>
      </c>
      <c r="CC54" s="88"/>
      <c r="CD54" s="88"/>
      <c r="CE54" s="87" t="n">
        <v>25.25</v>
      </c>
      <c r="CF54" s="87"/>
      <c r="CG54" s="87" t="n">
        <v>31.21</v>
      </c>
      <c r="CH54" s="87" t="n">
        <v>16.21</v>
      </c>
      <c r="CI54" s="87" t="n">
        <v>23.71</v>
      </c>
      <c r="CJ54" s="87" t="n">
        <v>1897.75</v>
      </c>
      <c r="CK54" s="87" t="n">
        <v>947.5</v>
      </c>
      <c r="CL54" s="87" t="n">
        <v>1422.62</v>
      </c>
      <c r="CM54" s="87" t="n">
        <v>4.52</v>
      </c>
      <c r="CN54" s="87" t="n">
        <v>1.05</v>
      </c>
      <c r="CO54" s="87" t="n">
        <v>2.78</v>
      </c>
      <c r="CP54" s="87" t="n">
        <v>0</v>
      </c>
      <c r="CQ54" s="87" t="n">
        <v>0.9</v>
      </c>
    </row>
    <row r="55" customFormat="false" ht="15.6" hidden="false" customHeight="false" outlineLevel="0" collapsed="false">
      <c r="A55" s="33" t="s">
        <v>203</v>
      </c>
      <c r="B55" s="38" t="s">
        <v>253</v>
      </c>
      <c r="C55" s="35" t="str">
        <f aca="false">"200"</f>
        <v>200</v>
      </c>
      <c r="D55" s="131" t="n">
        <v>0.72</v>
      </c>
      <c r="E55" s="131" t="n">
        <v>0</v>
      </c>
      <c r="F55" s="131" t="n">
        <v>0.03</v>
      </c>
      <c r="G55" s="131" t="n">
        <v>0.03</v>
      </c>
      <c r="H55" s="131" t="n">
        <v>23.24</v>
      </c>
      <c r="I55" s="132" t="n">
        <v>88.18959</v>
      </c>
      <c r="J55" s="85" t="n">
        <v>0.01</v>
      </c>
      <c r="K55" s="86" t="n">
        <v>0</v>
      </c>
      <c r="L55" s="86" t="n">
        <v>0</v>
      </c>
      <c r="M55" s="86" t="n">
        <v>0</v>
      </c>
      <c r="N55" s="86" t="n">
        <v>20.78</v>
      </c>
      <c r="O55" s="86" t="n">
        <v>0.31</v>
      </c>
      <c r="P55" s="86" t="n">
        <v>2.15</v>
      </c>
      <c r="Q55" s="86" t="n">
        <v>0</v>
      </c>
      <c r="R55" s="86" t="n">
        <v>0</v>
      </c>
      <c r="S55" s="86" t="n">
        <v>0.17</v>
      </c>
      <c r="T55" s="86" t="n">
        <v>0.72</v>
      </c>
      <c r="U55" s="86" t="n">
        <v>1.95</v>
      </c>
      <c r="V55" s="86" t="n">
        <v>187.28</v>
      </c>
      <c r="W55" s="86" t="n">
        <v>17.36</v>
      </c>
      <c r="X55" s="86" t="n">
        <v>10.97</v>
      </c>
      <c r="Y55" s="86" t="n">
        <v>14.94</v>
      </c>
      <c r="Z55" s="86" t="n">
        <v>0.37</v>
      </c>
      <c r="AA55" s="86" t="n">
        <v>0</v>
      </c>
      <c r="AB55" s="86" t="n">
        <v>346.5</v>
      </c>
      <c r="AC55" s="86" t="n">
        <v>64.13</v>
      </c>
      <c r="AD55" s="86" t="n">
        <v>0.61</v>
      </c>
      <c r="AE55" s="86" t="n">
        <v>0.01</v>
      </c>
      <c r="AF55" s="86" t="n">
        <v>0.02</v>
      </c>
      <c r="AG55" s="86" t="n">
        <v>0.28</v>
      </c>
      <c r="AH55" s="86" t="n">
        <v>0.43</v>
      </c>
      <c r="AI55" s="86" t="n">
        <v>0.18</v>
      </c>
      <c r="AJ55" s="87" t="n">
        <v>0</v>
      </c>
      <c r="AK55" s="87" t="n">
        <v>0.01</v>
      </c>
      <c r="AL55" s="87" t="n">
        <v>0</v>
      </c>
      <c r="AM55" s="87" t="n">
        <v>0.01</v>
      </c>
      <c r="AN55" s="87" t="n">
        <v>0.01</v>
      </c>
      <c r="AO55" s="87" t="n">
        <v>0</v>
      </c>
      <c r="AP55" s="87" t="n">
        <v>0.01</v>
      </c>
      <c r="AQ55" s="87" t="n">
        <v>0</v>
      </c>
      <c r="AR55" s="87" t="n">
        <v>0.01</v>
      </c>
      <c r="AS55" s="87" t="n">
        <v>0.01</v>
      </c>
      <c r="AT55" s="87" t="n">
        <v>0.01</v>
      </c>
      <c r="AU55" s="87" t="n">
        <v>0.03</v>
      </c>
      <c r="AV55" s="87" t="n">
        <v>0</v>
      </c>
      <c r="AW55" s="87" t="n">
        <v>0</v>
      </c>
      <c r="AX55" s="87" t="n">
        <v>0.01</v>
      </c>
      <c r="AY55" s="87" t="n">
        <v>0</v>
      </c>
      <c r="AZ55" s="87" t="n">
        <v>0.01</v>
      </c>
      <c r="BA55" s="87" t="n">
        <v>0.01</v>
      </c>
      <c r="BB55" s="87" t="n">
        <v>0</v>
      </c>
      <c r="BC55" s="87" t="n">
        <v>0</v>
      </c>
      <c r="BD55" s="87" t="n">
        <v>0</v>
      </c>
      <c r="BE55" s="87" t="n">
        <v>0</v>
      </c>
      <c r="BF55" s="87" t="n">
        <v>0</v>
      </c>
      <c r="BG55" s="87" t="n">
        <v>0</v>
      </c>
      <c r="BH55" s="87" t="n">
        <v>0</v>
      </c>
      <c r="BI55" s="87" t="n">
        <v>0</v>
      </c>
      <c r="BJ55" s="87" t="n">
        <v>0</v>
      </c>
      <c r="BK55" s="87" t="n">
        <v>0</v>
      </c>
      <c r="BL55" s="87" t="n">
        <v>0</v>
      </c>
      <c r="BM55" s="87" t="n">
        <v>0</v>
      </c>
      <c r="BN55" s="87" t="n">
        <v>0</v>
      </c>
      <c r="BO55" s="87" t="n">
        <v>0</v>
      </c>
      <c r="BP55" s="87" t="n">
        <v>0</v>
      </c>
      <c r="BQ55" s="87" t="n">
        <v>0</v>
      </c>
      <c r="BR55" s="87" t="n">
        <v>0</v>
      </c>
      <c r="BS55" s="87" t="n">
        <v>0.01</v>
      </c>
      <c r="BT55" s="87" t="n">
        <v>0</v>
      </c>
      <c r="BU55" s="87" t="n">
        <v>0</v>
      </c>
      <c r="BV55" s="87" t="n">
        <v>0</v>
      </c>
      <c r="BW55" s="87" t="n">
        <v>0</v>
      </c>
      <c r="BX55" s="87" t="n">
        <v>0</v>
      </c>
      <c r="BY55" s="87" t="n">
        <v>0</v>
      </c>
      <c r="BZ55" s="87" t="n">
        <v>0</v>
      </c>
      <c r="CA55" s="87" t="n">
        <v>0</v>
      </c>
      <c r="CB55" s="87" t="n">
        <v>213.92</v>
      </c>
      <c r="CC55" s="88"/>
      <c r="CD55" s="88"/>
      <c r="CE55" s="87" t="n">
        <v>57.75</v>
      </c>
      <c r="CF55" s="87"/>
      <c r="CG55" s="87" t="n">
        <v>5.99</v>
      </c>
      <c r="CH55" s="87" t="n">
        <v>4.79</v>
      </c>
      <c r="CI55" s="87" t="n">
        <v>5.39</v>
      </c>
      <c r="CJ55" s="87" t="n">
        <v>545</v>
      </c>
      <c r="CK55" s="87" t="n">
        <v>210.4</v>
      </c>
      <c r="CL55" s="87" t="n">
        <v>377.7</v>
      </c>
      <c r="CM55" s="87" t="n">
        <v>50.08</v>
      </c>
      <c r="CN55" s="87" t="n">
        <v>30.08</v>
      </c>
      <c r="CO55" s="87" t="n">
        <v>40.08</v>
      </c>
      <c r="CP55" s="87" t="n">
        <v>10</v>
      </c>
      <c r="CQ55" s="87" t="n">
        <v>0</v>
      </c>
    </row>
    <row r="56" customFormat="false" ht="15.6" hidden="false" customHeight="false" outlineLevel="0" collapsed="false">
      <c r="A56" s="33" t="str">
        <f aca="false">""</f>
        <v/>
      </c>
      <c r="B56" s="38" t="s">
        <v>130</v>
      </c>
      <c r="C56" s="35" t="str">
        <f aca="false">"50"</f>
        <v>50</v>
      </c>
      <c r="D56" s="132" t="n">
        <v>4.5</v>
      </c>
      <c r="E56" s="132" t="n">
        <v>0</v>
      </c>
      <c r="F56" s="132" t="n">
        <v>1.5</v>
      </c>
      <c r="G56" s="131" t="n">
        <v>0</v>
      </c>
      <c r="H56" s="131" t="n">
        <v>26.9</v>
      </c>
      <c r="I56" s="132" t="n">
        <v>133.825</v>
      </c>
      <c r="J56" s="85" t="n">
        <v>0</v>
      </c>
      <c r="K56" s="86" t="n">
        <v>0</v>
      </c>
      <c r="L56" s="86" t="n">
        <v>0</v>
      </c>
      <c r="M56" s="86" t="n">
        <v>0</v>
      </c>
      <c r="N56" s="86" t="n">
        <v>1.8</v>
      </c>
      <c r="O56" s="86" t="n">
        <v>21.35</v>
      </c>
      <c r="P56" s="86" t="n">
        <v>3.75</v>
      </c>
      <c r="Q56" s="86" t="n">
        <v>0</v>
      </c>
      <c r="R56" s="86" t="n">
        <v>0</v>
      </c>
      <c r="S56" s="86" t="n">
        <v>0.15</v>
      </c>
      <c r="T56" s="86" t="n">
        <v>0.9</v>
      </c>
      <c r="U56" s="86" t="n">
        <v>171.5</v>
      </c>
      <c r="V56" s="86" t="n">
        <v>112.5</v>
      </c>
      <c r="W56" s="86" t="n">
        <v>17</v>
      </c>
      <c r="X56" s="86" t="n">
        <v>31.5</v>
      </c>
      <c r="Y56" s="86" t="n">
        <v>86</v>
      </c>
      <c r="Z56" s="86" t="n">
        <v>1.4</v>
      </c>
      <c r="AA56" s="86" t="n">
        <v>4.5</v>
      </c>
      <c r="AB56" s="86" t="n">
        <v>0</v>
      </c>
      <c r="AC56" s="86" t="n">
        <v>4.5</v>
      </c>
      <c r="AD56" s="86" t="n">
        <v>0.85</v>
      </c>
      <c r="AE56" s="86" t="n">
        <v>0.08</v>
      </c>
      <c r="AF56" s="86" t="n">
        <v>0.03</v>
      </c>
      <c r="AG56" s="86" t="n">
        <v>2.35</v>
      </c>
      <c r="AH56" s="86" t="n">
        <v>2.35</v>
      </c>
      <c r="AI56" s="86" t="n">
        <v>0</v>
      </c>
      <c r="AJ56" s="87" t="n">
        <v>0</v>
      </c>
      <c r="AK56" s="87" t="n">
        <v>0</v>
      </c>
      <c r="AL56" s="87" t="n">
        <v>0</v>
      </c>
      <c r="AM56" s="87" t="n">
        <v>0</v>
      </c>
      <c r="AN56" s="87" t="n">
        <v>0</v>
      </c>
      <c r="AO56" s="87" t="n">
        <v>0</v>
      </c>
      <c r="AP56" s="87" t="n">
        <v>0</v>
      </c>
      <c r="AQ56" s="87" t="n">
        <v>0</v>
      </c>
      <c r="AR56" s="87" t="n">
        <v>0</v>
      </c>
      <c r="AS56" s="87" t="n">
        <v>0</v>
      </c>
      <c r="AT56" s="87" t="n">
        <v>0</v>
      </c>
      <c r="AU56" s="87" t="n">
        <v>0</v>
      </c>
      <c r="AV56" s="87" t="n">
        <v>0</v>
      </c>
      <c r="AW56" s="87" t="n">
        <v>0</v>
      </c>
      <c r="AX56" s="87" t="n">
        <v>0</v>
      </c>
      <c r="AY56" s="87" t="n">
        <v>0</v>
      </c>
      <c r="AZ56" s="87" t="n">
        <v>0</v>
      </c>
      <c r="BA56" s="87" t="n">
        <v>0</v>
      </c>
      <c r="BB56" s="87" t="n">
        <v>0</v>
      </c>
      <c r="BC56" s="87" t="n">
        <v>0</v>
      </c>
      <c r="BD56" s="87" t="n">
        <v>0</v>
      </c>
      <c r="BE56" s="87" t="n">
        <v>0</v>
      </c>
      <c r="BF56" s="87" t="n">
        <v>0</v>
      </c>
      <c r="BG56" s="87" t="n">
        <v>0</v>
      </c>
      <c r="BH56" s="87" t="n">
        <v>0</v>
      </c>
      <c r="BI56" s="87" t="n">
        <v>0</v>
      </c>
      <c r="BJ56" s="87" t="n">
        <v>0</v>
      </c>
      <c r="BK56" s="87" t="n">
        <v>0</v>
      </c>
      <c r="BL56" s="87" t="n">
        <v>0</v>
      </c>
      <c r="BM56" s="87" t="n">
        <v>0</v>
      </c>
      <c r="BN56" s="87" t="n">
        <v>0</v>
      </c>
      <c r="BO56" s="87" t="n">
        <v>0</v>
      </c>
      <c r="BP56" s="87" t="n">
        <v>0</v>
      </c>
      <c r="BQ56" s="87" t="n">
        <v>0</v>
      </c>
      <c r="BR56" s="87" t="n">
        <v>0</v>
      </c>
      <c r="BS56" s="87" t="n">
        <v>0</v>
      </c>
      <c r="BT56" s="87" t="n">
        <v>0</v>
      </c>
      <c r="BU56" s="87" t="n">
        <v>0</v>
      </c>
      <c r="BV56" s="87" t="n">
        <v>0</v>
      </c>
      <c r="BW56" s="87" t="n">
        <v>0</v>
      </c>
      <c r="BX56" s="87" t="n">
        <v>0</v>
      </c>
      <c r="BY56" s="87" t="n">
        <v>0</v>
      </c>
      <c r="BZ56" s="87" t="n">
        <v>0</v>
      </c>
      <c r="CA56" s="87" t="n">
        <v>0</v>
      </c>
      <c r="CB56" s="87" t="n">
        <v>16.65</v>
      </c>
      <c r="CC56" s="88"/>
      <c r="CD56" s="88"/>
      <c r="CE56" s="87" t="n">
        <v>4.5</v>
      </c>
      <c r="CF56" s="87"/>
      <c r="CG56" s="87" t="n">
        <v>0</v>
      </c>
      <c r="CH56" s="87" t="n">
        <v>0</v>
      </c>
      <c r="CI56" s="87" t="n">
        <v>0</v>
      </c>
      <c r="CJ56" s="87" t="n">
        <v>0</v>
      </c>
      <c r="CK56" s="87" t="n">
        <v>0</v>
      </c>
      <c r="CL56" s="87" t="n">
        <v>0</v>
      </c>
      <c r="CM56" s="87" t="n">
        <v>0</v>
      </c>
      <c r="CN56" s="87" t="n">
        <v>0</v>
      </c>
      <c r="CO56" s="87" t="n">
        <v>0</v>
      </c>
      <c r="CP56" s="87" t="n">
        <v>0</v>
      </c>
      <c r="CQ56" s="87" t="n">
        <v>0</v>
      </c>
    </row>
    <row r="57" customFormat="false" ht="15.6" hidden="false" customHeight="false" outlineLevel="0" collapsed="false">
      <c r="A57" s="33"/>
      <c r="B57" s="38" t="s">
        <v>205</v>
      </c>
      <c r="C57" s="35" t="str">
        <f aca="false">"50"</f>
        <v>50</v>
      </c>
      <c r="D57" s="131" t="n">
        <v>4.41</v>
      </c>
      <c r="E57" s="131" t="n">
        <v>0.88</v>
      </c>
      <c r="F57" s="131" t="n">
        <v>6.45</v>
      </c>
      <c r="G57" s="131" t="n">
        <v>4.25</v>
      </c>
      <c r="H57" s="131" t="n">
        <v>24.59</v>
      </c>
      <c r="I57" s="132" t="n">
        <v>173.578553076923</v>
      </c>
      <c r="J57" s="81" t="n">
        <v>2.26</v>
      </c>
      <c r="K57" s="82" t="n">
        <v>2.5</v>
      </c>
      <c r="L57" s="82" t="n">
        <v>0</v>
      </c>
      <c r="M57" s="82" t="n">
        <v>0</v>
      </c>
      <c r="N57" s="82" t="n">
        <v>4.1</v>
      </c>
      <c r="O57" s="82" t="n">
        <v>19.49</v>
      </c>
      <c r="P57" s="82" t="n">
        <v>1</v>
      </c>
      <c r="Q57" s="82" t="n">
        <v>0</v>
      </c>
      <c r="R57" s="82" t="n">
        <v>0</v>
      </c>
      <c r="S57" s="82" t="n">
        <v>0.13</v>
      </c>
      <c r="T57" s="82" t="n">
        <v>0.44</v>
      </c>
      <c r="U57" s="82" t="n">
        <v>47.34</v>
      </c>
      <c r="V57" s="82" t="n">
        <v>70.53</v>
      </c>
      <c r="W57" s="82" t="n">
        <v>31.05</v>
      </c>
      <c r="X57" s="82" t="n">
        <v>7.54</v>
      </c>
      <c r="Y57" s="82" t="n">
        <v>47.39</v>
      </c>
      <c r="Z57" s="82" t="n">
        <v>0.45</v>
      </c>
      <c r="AA57" s="82" t="n">
        <v>15.37</v>
      </c>
      <c r="AB57" s="82" t="n">
        <v>7.32</v>
      </c>
      <c r="AC57" s="82" t="n">
        <v>27.23</v>
      </c>
      <c r="AD57" s="82" t="n">
        <v>2.24</v>
      </c>
      <c r="AE57" s="82" t="n">
        <v>0.05</v>
      </c>
      <c r="AF57" s="82" t="n">
        <v>0.05</v>
      </c>
      <c r="AG57" s="82" t="n">
        <v>0.34</v>
      </c>
      <c r="AH57" s="82" t="n">
        <v>1.3</v>
      </c>
      <c r="AI57" s="82" t="n">
        <v>0.09</v>
      </c>
      <c r="AJ57" s="80" t="n">
        <v>0</v>
      </c>
      <c r="AK57" s="80" t="n">
        <v>338.28</v>
      </c>
      <c r="AL57" s="80" t="n">
        <v>282</v>
      </c>
      <c r="AM57" s="80" t="n">
        <v>551.76</v>
      </c>
      <c r="AN57" s="80" t="n">
        <v>378.2</v>
      </c>
      <c r="AO57" s="80" t="n">
        <v>143.85</v>
      </c>
      <c r="AP57" s="80" t="n">
        <v>254.38</v>
      </c>
      <c r="AQ57" s="80" t="n">
        <v>74.83</v>
      </c>
      <c r="AR57" s="80" t="n">
        <v>304.86</v>
      </c>
      <c r="AS57" s="80" t="n">
        <v>293.45</v>
      </c>
      <c r="AT57" s="80" t="n">
        <v>305.8</v>
      </c>
      <c r="AU57" s="80" t="n">
        <v>425.46</v>
      </c>
      <c r="AV57" s="80" t="n">
        <v>178.15</v>
      </c>
      <c r="AW57" s="80" t="n">
        <v>265.51</v>
      </c>
      <c r="AX57" s="80" t="n">
        <v>1466.99</v>
      </c>
      <c r="AY57" s="80" t="n">
        <v>2.94</v>
      </c>
      <c r="AZ57" s="80" t="n">
        <v>429.46</v>
      </c>
      <c r="BA57" s="80" t="n">
        <v>309</v>
      </c>
      <c r="BB57" s="80" t="n">
        <v>213.98</v>
      </c>
      <c r="BC57" s="80" t="n">
        <v>115.53</v>
      </c>
      <c r="BD57" s="80" t="n">
        <v>0</v>
      </c>
      <c r="BE57" s="80" t="n">
        <v>0</v>
      </c>
      <c r="BF57" s="80" t="n">
        <v>0</v>
      </c>
      <c r="BG57" s="80" t="n">
        <v>0</v>
      </c>
      <c r="BH57" s="80" t="n">
        <v>0</v>
      </c>
      <c r="BI57" s="80" t="n">
        <v>0</v>
      </c>
      <c r="BJ57" s="80" t="n">
        <v>0</v>
      </c>
      <c r="BK57" s="80" t="n">
        <v>0.25</v>
      </c>
      <c r="BL57" s="80" t="n">
        <v>0</v>
      </c>
      <c r="BM57" s="80" t="n">
        <v>0.14</v>
      </c>
      <c r="BN57" s="80" t="n">
        <v>0.01</v>
      </c>
      <c r="BO57" s="80" t="n">
        <v>0.02</v>
      </c>
      <c r="BP57" s="80" t="n">
        <v>0</v>
      </c>
      <c r="BQ57" s="80" t="n">
        <v>0</v>
      </c>
      <c r="BR57" s="80" t="n">
        <v>0</v>
      </c>
      <c r="BS57" s="80" t="n">
        <v>0.83</v>
      </c>
      <c r="BT57" s="80" t="n">
        <v>0</v>
      </c>
      <c r="BU57" s="80" t="n">
        <v>0</v>
      </c>
      <c r="BV57" s="80" t="n">
        <v>2.42</v>
      </c>
      <c r="BW57" s="80" t="n">
        <v>0.02</v>
      </c>
      <c r="BX57" s="80" t="n">
        <v>0</v>
      </c>
      <c r="BY57" s="80" t="n">
        <v>0</v>
      </c>
      <c r="BZ57" s="80" t="n">
        <v>0</v>
      </c>
      <c r="CA57" s="80" t="n">
        <v>0</v>
      </c>
      <c r="CB57" s="80" t="n">
        <v>29.38</v>
      </c>
      <c r="CC57" s="83"/>
      <c r="CD57" s="83"/>
      <c r="CE57" s="80" t="n">
        <v>16.59</v>
      </c>
      <c r="CF57" s="80"/>
      <c r="CG57" s="80" t="n">
        <v>8.59</v>
      </c>
      <c r="CH57" s="80" t="n">
        <v>5.24</v>
      </c>
      <c r="CI57" s="80" t="n">
        <v>6.91</v>
      </c>
      <c r="CJ57" s="80" t="n">
        <v>1132.48</v>
      </c>
      <c r="CK57" s="80" t="n">
        <v>442.43</v>
      </c>
      <c r="CL57" s="80" t="n">
        <v>787.46</v>
      </c>
      <c r="CM57" s="80" t="n">
        <v>8.04</v>
      </c>
      <c r="CN57" s="80" t="n">
        <v>4.03</v>
      </c>
      <c r="CO57" s="80" t="n">
        <v>6.45</v>
      </c>
      <c r="CP57" s="80" t="n">
        <v>3.08</v>
      </c>
      <c r="CQ57" s="80" t="n">
        <v>0.08</v>
      </c>
    </row>
    <row r="58" customFormat="false" ht="14.4" hidden="false" customHeight="false" outlineLevel="0" collapsed="false">
      <c r="A58" s="47"/>
      <c r="B58" s="48" t="s">
        <v>182</v>
      </c>
      <c r="C58" s="49"/>
      <c r="D58" s="64" t="n">
        <f aca="false">SUM(D52:D57)</f>
        <v>27.57</v>
      </c>
      <c r="E58" s="64" t="n">
        <f aca="false">SUM(E52:E57)</f>
        <v>0.91</v>
      </c>
      <c r="F58" s="64" t="n">
        <f aca="false">SUM(F52:F57)</f>
        <v>28.46</v>
      </c>
      <c r="G58" s="64" t="n">
        <f aca="false">SUM(G52:G57)</f>
        <v>12.22</v>
      </c>
      <c r="H58" s="64" t="n">
        <f aca="false">SUM(H52:H57)</f>
        <v>131.26</v>
      </c>
      <c r="I58" s="64" t="n">
        <f aca="false">SUM(I52:I57)</f>
        <v>828.977790953923</v>
      </c>
      <c r="J58" s="97" t="n">
        <f aca="false">SUM(J52:J57)</f>
        <v>7.53</v>
      </c>
      <c r="K58" s="98" t="n">
        <f aca="false">SUM(K52:K57)</f>
        <v>7.43</v>
      </c>
      <c r="L58" s="98" t="n">
        <f aca="false">SUM(L52:L57)</f>
        <v>0</v>
      </c>
      <c r="M58" s="98" t="n">
        <f aca="false">SUM(M52:M57)</f>
        <v>0</v>
      </c>
      <c r="N58" s="98" t="n">
        <f aca="false">SUM(N52:N57)</f>
        <v>32.78</v>
      </c>
      <c r="O58" s="98" t="n">
        <f aca="false">SUM(O52:O57)</f>
        <v>87.68</v>
      </c>
      <c r="P58" s="98" t="n">
        <f aca="false">SUM(P52:P57)</f>
        <v>10.65</v>
      </c>
      <c r="Q58" s="98" t="n">
        <f aca="false">SUM(Q52:Q57)</f>
        <v>0</v>
      </c>
      <c r="R58" s="98" t="n">
        <f aca="false">SUM(R52:R57)</f>
        <v>0</v>
      </c>
      <c r="S58" s="98" t="n">
        <f aca="false">SUM(S52:S57)</f>
        <v>1.01</v>
      </c>
      <c r="T58" s="98" t="n">
        <f aca="false">SUM(T52:T57)</f>
        <v>6.36</v>
      </c>
      <c r="U58" s="98" t="n">
        <f aca="false">SUM(U52:U57)</f>
        <v>1022.29</v>
      </c>
      <c r="V58" s="98" t="n">
        <f aca="false">SUM(V52:V57)</f>
        <v>994.84</v>
      </c>
      <c r="W58" s="98" t="n">
        <f aca="false">SUM(W52:W57)</f>
        <v>120.3</v>
      </c>
      <c r="X58" s="98" t="n">
        <f aca="false">SUM(X52:X57)</f>
        <v>153.68</v>
      </c>
      <c r="Y58" s="98" t="n">
        <f aca="false">SUM(Y52:Y57)</f>
        <v>383.72</v>
      </c>
      <c r="Z58" s="98" t="n">
        <f aca="false">SUM(Z52:Z57)</f>
        <v>4.57</v>
      </c>
      <c r="AA58" s="98" t="n">
        <f aca="false">SUM(AA52:AA57)</f>
        <v>48.69</v>
      </c>
      <c r="AB58" s="98" t="n">
        <f aca="false">SUM(AB52:AB57)</f>
        <v>2089.51</v>
      </c>
      <c r="AC58" s="98" t="n">
        <f aca="false">SUM(AC52:AC57)</f>
        <v>531.87</v>
      </c>
      <c r="AD58" s="98" t="n">
        <f aca="false">SUM(AD52:AD57)</f>
        <v>7.42</v>
      </c>
      <c r="AE58" s="98" t="n">
        <f aca="false">SUM(AE52:AE57)</f>
        <v>0.26</v>
      </c>
      <c r="AF58" s="98" t="n">
        <f aca="false">SUM(AF52:AF57)</f>
        <v>0.22</v>
      </c>
      <c r="AG58" s="98" t="n">
        <f aca="false">SUM(AG52:AG57)</f>
        <v>8.83</v>
      </c>
      <c r="AH58" s="98" t="n">
        <f aca="false">SUM(AH52:AH57)</f>
        <v>7.63</v>
      </c>
      <c r="AI58" s="98" t="n">
        <f aca="false">SUM(AI52:AI57)</f>
        <v>14.19</v>
      </c>
      <c r="AJ58" s="98" t="n">
        <f aca="false">SUM(AJ52:AJ57)</f>
        <v>0</v>
      </c>
      <c r="AK58" s="98" t="n">
        <f aca="false">SUM(AK52:AK57)</f>
        <v>692.1</v>
      </c>
      <c r="AL58" s="98" t="n">
        <f aca="false">SUM(AL52:AL57)</f>
        <v>567.37</v>
      </c>
      <c r="AM58" s="98" t="n">
        <f aca="false">SUM(AM52:AM57)</f>
        <v>1069.61</v>
      </c>
      <c r="AN58" s="98" t="n">
        <f aca="false">SUM(AN52:AN57)</f>
        <v>672.8</v>
      </c>
      <c r="AO58" s="98" t="n">
        <f aca="false">SUM(AO52:AO57)</f>
        <v>282.77</v>
      </c>
      <c r="AP58" s="98" t="n">
        <f aca="false">SUM(AP52:AP57)</f>
        <v>484.96</v>
      </c>
      <c r="AQ58" s="98" t="n">
        <f aca="false">SUM(AQ52:AQ57)</f>
        <v>159.91</v>
      </c>
      <c r="AR58" s="98" t="n">
        <f aca="false">SUM(AR52:AR57)</f>
        <v>619.24</v>
      </c>
      <c r="AS58" s="98" t="n">
        <f aca="false">SUM(AS52:AS57)</f>
        <v>648.69</v>
      </c>
      <c r="AT58" s="98" t="n">
        <f aca="false">SUM(AT52:AT57)</f>
        <v>760.66</v>
      </c>
      <c r="AU58" s="98" t="n">
        <f aca="false">SUM(AU52:AU57)</f>
        <v>982.42</v>
      </c>
      <c r="AV58" s="98" t="n">
        <f aca="false">SUM(AV52:AV57)</f>
        <v>339.24</v>
      </c>
      <c r="AW58" s="98" t="n">
        <f aca="false">SUM(AW52:AW57)</f>
        <v>550.11</v>
      </c>
      <c r="AX58" s="98" t="n">
        <f aca="false">SUM(AX52:AX57)</f>
        <v>2641.85</v>
      </c>
      <c r="AY58" s="98" t="n">
        <f aca="false">SUM(AY52:AY57)</f>
        <v>2.94</v>
      </c>
      <c r="AZ58" s="98" t="n">
        <f aca="false">SUM(AZ52:AZ57)</f>
        <v>729.84</v>
      </c>
      <c r="BA58" s="98" t="n">
        <f aca="false">SUM(BA52:BA57)</f>
        <v>602.67</v>
      </c>
      <c r="BB58" s="98" t="n">
        <f aca="false">SUM(BB52:BB57)</f>
        <v>463.66</v>
      </c>
      <c r="BC58" s="98" t="n">
        <f aca="false">SUM(BC52:BC57)</f>
        <v>231.04</v>
      </c>
      <c r="BD58" s="98" t="n">
        <f aca="false">SUM(BD52:BD57)</f>
        <v>0.21</v>
      </c>
      <c r="BE58" s="98" t="n">
        <f aca="false">SUM(BE52:BE57)</f>
        <v>0.05</v>
      </c>
      <c r="BF58" s="98" t="n">
        <f aca="false">SUM(BF52:BF57)</f>
        <v>0.04</v>
      </c>
      <c r="BG58" s="98" t="n">
        <f aca="false">SUM(BG52:BG57)</f>
        <v>0.1</v>
      </c>
      <c r="BH58" s="98" t="n">
        <f aca="false">SUM(BH52:BH57)</f>
        <v>0.13</v>
      </c>
      <c r="BI58" s="98" t="n">
        <f aca="false">SUM(BI52:BI57)</f>
        <v>0.44</v>
      </c>
      <c r="BJ58" s="98" t="n">
        <f aca="false">SUM(BJ52:BJ57)</f>
        <v>0</v>
      </c>
      <c r="BK58" s="98" t="n">
        <f aca="false">SUM(BK52:BK57)</f>
        <v>2.07</v>
      </c>
      <c r="BL58" s="98" t="n">
        <f aca="false">SUM(BL52:BL57)</f>
        <v>0</v>
      </c>
      <c r="BM58" s="98" t="n">
        <f aca="false">SUM(BM52:BM57)</f>
        <v>0.81</v>
      </c>
      <c r="BN58" s="98" t="n">
        <f aca="false">SUM(BN52:BN57)</f>
        <v>0.03</v>
      </c>
      <c r="BO58" s="98" t="n">
        <f aca="false">SUM(BO52:BO57)</f>
        <v>0.06</v>
      </c>
      <c r="BP58" s="98" t="n">
        <f aca="false">SUM(BP52:BP57)</f>
        <v>0</v>
      </c>
      <c r="BQ58" s="98" t="n">
        <f aca="false">SUM(BQ52:BQ57)</f>
        <v>0.05</v>
      </c>
      <c r="BR58" s="98" t="n">
        <f aca="false">SUM(BR52:BR57)</f>
        <v>0.16</v>
      </c>
      <c r="BS58" s="98" t="n">
        <f aca="false">SUM(BS52:BS57)</f>
        <v>3.67</v>
      </c>
      <c r="BT58" s="98" t="n">
        <f aca="false">SUM(BT52:BT57)</f>
        <v>0</v>
      </c>
      <c r="BU58" s="98" t="n">
        <f aca="false">SUM(BU52:BU57)</f>
        <v>0</v>
      </c>
      <c r="BV58" s="98" t="n">
        <f aca="false">SUM(BV52:BV57)</f>
        <v>6.81</v>
      </c>
      <c r="BW58" s="98" t="n">
        <f aca="false">SUM(BW52:BW57)</f>
        <v>0.02</v>
      </c>
      <c r="BX58" s="98" t="n">
        <f aca="false">SUM(BX52:BX57)</f>
        <v>0</v>
      </c>
      <c r="BY58" s="98" t="n">
        <f aca="false">SUM(BY52:BY57)</f>
        <v>0</v>
      </c>
      <c r="BZ58" s="98" t="n">
        <f aca="false">SUM(BZ52:BZ57)</f>
        <v>0</v>
      </c>
      <c r="CA58" s="98" t="n">
        <f aca="false">SUM(CA52:CA57)</f>
        <v>0</v>
      </c>
      <c r="CB58" s="98" t="n">
        <f aca="false">SUM(CB52:CB57)</f>
        <v>819.16</v>
      </c>
      <c r="CC58" s="98" t="n">
        <f aca="false">SUM(CC52:CC57)</f>
        <v>0</v>
      </c>
      <c r="CD58" s="98" t="n">
        <f aca="false">SUM(CD52:CD57)</f>
        <v>0</v>
      </c>
      <c r="CE58" s="98" t="n">
        <f aca="false">SUM(CE52:CE57)</f>
        <v>396.94</v>
      </c>
      <c r="CF58" s="98" t="n">
        <f aca="false">SUM(CF52:CF57)</f>
        <v>0</v>
      </c>
      <c r="CG58" s="98" t="n">
        <f aca="false">SUM(CG52:CG57)</f>
        <v>91.16</v>
      </c>
      <c r="CH58" s="98" t="n">
        <f aca="false">SUM(CH52:CH57)</f>
        <v>54.69</v>
      </c>
      <c r="CI58" s="98" t="n">
        <f aca="false">SUM(CI52:CI57)</f>
        <v>70.85</v>
      </c>
      <c r="CJ58" s="98" t="n">
        <f aca="false">SUM(CJ52:CJ57)</f>
        <v>4583.23</v>
      </c>
      <c r="CK58" s="98" t="n">
        <f aca="false">SUM(CK52:CK57)</f>
        <v>1958.34</v>
      </c>
      <c r="CL58" s="98" t="n">
        <f aca="false">SUM(CL52:CL57)</f>
        <v>3270.34</v>
      </c>
      <c r="CM58" s="98" t="n">
        <f aca="false">SUM(CM52:CM57)</f>
        <v>109.42</v>
      </c>
      <c r="CN58" s="98" t="n">
        <f aca="false">SUM(CN52:CN57)</f>
        <v>79.95</v>
      </c>
      <c r="CO58" s="98" t="n">
        <f aca="false">SUM(CO52:CO57)</f>
        <v>87.25</v>
      </c>
      <c r="CP58" s="98" t="n">
        <f aca="false">SUM(CP52:CP57)</f>
        <v>13.58</v>
      </c>
      <c r="CQ58" s="98" t="n">
        <f aca="false">SUM(CQ52:CQ57)</f>
        <v>1.98</v>
      </c>
    </row>
    <row r="59" customFormat="false" ht="13.2" hidden="true" customHeight="true" outlineLevel="0" collapsed="false">
      <c r="A59" s="28"/>
      <c r="B59" s="53" t="s">
        <v>244</v>
      </c>
      <c r="C59" s="30"/>
      <c r="D59" s="45" t="n">
        <v>31.5</v>
      </c>
      <c r="E59" s="45" t="n">
        <v>0</v>
      </c>
      <c r="F59" s="45" t="n">
        <v>32.2</v>
      </c>
      <c r="G59" s="45" t="n">
        <v>0</v>
      </c>
      <c r="H59" s="45" t="n">
        <v>134.05</v>
      </c>
      <c r="I59" s="130" t="n">
        <v>952</v>
      </c>
      <c r="V59" s="69" t="n">
        <v>0</v>
      </c>
      <c r="W59" s="69" t="n">
        <v>0</v>
      </c>
      <c r="X59" s="69" t="n">
        <v>0</v>
      </c>
      <c r="Y59" s="69" t="n">
        <v>0</v>
      </c>
      <c r="Z59" s="69" t="n">
        <v>0</v>
      </c>
      <c r="AA59" s="69" t="n">
        <v>0</v>
      </c>
      <c r="AB59" s="69" t="n">
        <v>0</v>
      </c>
      <c r="AC59" s="69" t="n">
        <v>315</v>
      </c>
      <c r="AD59" s="69" t="n">
        <v>0</v>
      </c>
      <c r="AE59" s="69" t="n">
        <v>0.49</v>
      </c>
      <c r="AF59" s="69" t="n">
        <v>0.56</v>
      </c>
      <c r="AI59" s="69" t="n">
        <v>24.5</v>
      </c>
      <c r="CI59" s="70" t="n">
        <v>0</v>
      </c>
      <c r="CL59" s="70" t="n">
        <v>0</v>
      </c>
      <c r="CO59" s="70" t="n">
        <v>0</v>
      </c>
    </row>
    <row r="60" customFormat="false" ht="13.2" hidden="true" customHeight="true" outlineLevel="0" collapsed="false">
      <c r="A60" s="28"/>
      <c r="B60" s="53" t="s">
        <v>113</v>
      </c>
      <c r="C60" s="30"/>
      <c r="D60" s="45" t="n">
        <f aca="false">D58-D59</f>
        <v>-3.93</v>
      </c>
      <c r="E60" s="45" t="n">
        <f aca="false">E58-E59</f>
        <v>0.91</v>
      </c>
      <c r="F60" s="45" t="n">
        <f aca="false">F58-F59</f>
        <v>-3.73999999999999</v>
      </c>
      <c r="G60" s="45" t="n">
        <f aca="false">G58-G59</f>
        <v>12.22</v>
      </c>
      <c r="H60" s="45" t="n">
        <f aca="false">H58-H59</f>
        <v>-2.78999999999996</v>
      </c>
      <c r="I60" s="130" t="n">
        <f aca="false">I58-I59</f>
        <v>-123.022209046077</v>
      </c>
      <c r="V60" s="69" t="n">
        <f aca="false">V58-V59</f>
        <v>994.84</v>
      </c>
      <c r="W60" s="69" t="n">
        <f aca="false">W58-W59</f>
        <v>120.3</v>
      </c>
      <c r="X60" s="69" t="n">
        <f aca="false">X58-X59</f>
        <v>153.68</v>
      </c>
      <c r="Y60" s="69" t="n">
        <f aca="false">Y58-Y59</f>
        <v>383.72</v>
      </c>
      <c r="Z60" s="69" t="n">
        <f aca="false">Z58-Z59</f>
        <v>4.57</v>
      </c>
      <c r="AA60" s="69" t="n">
        <f aca="false">AA58-AA59</f>
        <v>48.69</v>
      </c>
      <c r="AB60" s="69" t="n">
        <f aca="false">AB58-AB59</f>
        <v>2089.51</v>
      </c>
      <c r="AC60" s="69" t="n">
        <f aca="false">AC58-AC59</f>
        <v>216.87</v>
      </c>
      <c r="AD60" s="69" t="n">
        <f aca="false">AD58-AD59</f>
        <v>7.42</v>
      </c>
      <c r="AE60" s="69" t="n">
        <f aca="false">AE58-AE59</f>
        <v>-0.23</v>
      </c>
      <c r="AF60" s="69" t="n">
        <f aca="false">AF58-AF59</f>
        <v>-0.34</v>
      </c>
      <c r="AI60" s="69" t="n">
        <f aca="false">AI58-AI59</f>
        <v>-10.31</v>
      </c>
      <c r="CI60" s="70" t="n">
        <f aca="false">CI58-CI59</f>
        <v>70.85</v>
      </c>
      <c r="CL60" s="70" t="n">
        <f aca="false">CL58-CL59</f>
        <v>3270.34</v>
      </c>
      <c r="CO60" s="70" t="n">
        <f aca="false">CO58-CO59</f>
        <v>87.25</v>
      </c>
    </row>
    <row r="61" customFormat="false" ht="14.4" hidden="true" customHeight="true" outlineLevel="0" collapsed="false">
      <c r="A61" s="28"/>
      <c r="B61" s="53" t="s">
        <v>114</v>
      </c>
      <c r="C61" s="30"/>
      <c r="D61" s="45" t="n">
        <v>16</v>
      </c>
      <c r="E61" s="45"/>
      <c r="F61" s="45" t="n">
        <v>24</v>
      </c>
      <c r="G61" s="45"/>
      <c r="H61" s="45" t="n">
        <v>60</v>
      </c>
      <c r="I61" s="130"/>
    </row>
    <row r="62" customFormat="false" ht="16.8" hidden="false" customHeight="true" outlineLevel="0" collapsed="false">
      <c r="A62" s="28"/>
      <c r="B62" s="53"/>
      <c r="C62" s="30"/>
      <c r="D62" s="45"/>
      <c r="E62" s="45"/>
      <c r="F62" s="45"/>
      <c r="G62" s="45"/>
      <c r="H62" s="45"/>
      <c r="I62" s="130"/>
    </row>
    <row r="63" customFormat="false" ht="15.6" hidden="false" customHeight="true" outlineLevel="0" collapsed="false">
      <c r="A63" s="28"/>
      <c r="B63" s="29" t="s">
        <v>140</v>
      </c>
      <c r="C63" s="119" t="s">
        <v>116</v>
      </c>
      <c r="D63" s="120" t="s">
        <v>117</v>
      </c>
      <c r="E63" s="120"/>
      <c r="F63" s="120" t="s">
        <v>118</v>
      </c>
      <c r="G63" s="120"/>
      <c r="H63" s="121" t="s">
        <v>119</v>
      </c>
      <c r="I63" s="121" t="s">
        <v>120</v>
      </c>
    </row>
    <row r="64" customFormat="false" ht="15.6" hidden="false" customHeight="false" outlineLevel="0" collapsed="false">
      <c r="A64" s="33"/>
      <c r="B64" s="34" t="s">
        <v>173</v>
      </c>
      <c r="C64" s="56"/>
      <c r="D64" s="57"/>
      <c r="E64" s="57"/>
      <c r="F64" s="57"/>
      <c r="G64" s="57"/>
      <c r="H64" s="58"/>
      <c r="I64" s="58"/>
    </row>
    <row r="65" customFormat="false" ht="14.4" hidden="false" customHeight="true" outlineLevel="0" collapsed="false">
      <c r="A65" s="33" t="str">
        <f aca="false">" 245/1"</f>
        <v> 245/1</v>
      </c>
      <c r="B65" s="38" t="s">
        <v>122</v>
      </c>
      <c r="C65" s="35" t="str">
        <f aca="false">"40"</f>
        <v>40</v>
      </c>
      <c r="D65" s="131" t="n">
        <v>0.42</v>
      </c>
      <c r="E65" s="131" t="n">
        <v>0</v>
      </c>
      <c r="F65" s="131" t="n">
        <v>0.36</v>
      </c>
      <c r="G65" s="131" t="n">
        <v>0.41</v>
      </c>
      <c r="H65" s="132" t="n">
        <v>1.92</v>
      </c>
      <c r="I65" s="132" t="n">
        <v>12.328709</v>
      </c>
      <c r="J65" s="85" t="n">
        <v>0.04</v>
      </c>
      <c r="K65" s="86" t="n">
        <v>0.22</v>
      </c>
      <c r="L65" s="86" t="n">
        <v>0</v>
      </c>
      <c r="M65" s="86" t="n">
        <v>0</v>
      </c>
      <c r="N65" s="86" t="n">
        <v>1.29</v>
      </c>
      <c r="O65" s="86" t="n">
        <v>0.11</v>
      </c>
      <c r="P65" s="86" t="n">
        <v>0.52</v>
      </c>
      <c r="Q65" s="86" t="n">
        <v>0</v>
      </c>
      <c r="R65" s="86" t="n">
        <v>0</v>
      </c>
      <c r="S65" s="86" t="n">
        <v>0.32</v>
      </c>
      <c r="T65" s="86" t="n">
        <v>0.49</v>
      </c>
      <c r="U65" s="86" t="n">
        <v>78.76</v>
      </c>
      <c r="V65" s="86" t="n">
        <v>103.08</v>
      </c>
      <c r="W65" s="86" t="n">
        <v>6.23</v>
      </c>
      <c r="X65" s="86" t="n">
        <v>7.2</v>
      </c>
      <c r="Y65" s="86" t="n">
        <v>9.45</v>
      </c>
      <c r="Z65" s="86" t="n">
        <v>0.32</v>
      </c>
      <c r="AA65" s="86" t="n">
        <v>0</v>
      </c>
      <c r="AB65" s="86" t="n">
        <v>268</v>
      </c>
      <c r="AC65" s="86" t="n">
        <v>55.7</v>
      </c>
      <c r="AD65" s="86" t="n">
        <v>0.43</v>
      </c>
      <c r="AE65" s="86" t="n">
        <v>0.02</v>
      </c>
      <c r="AF65" s="86" t="n">
        <v>0.01</v>
      </c>
      <c r="AG65" s="86" t="n">
        <v>0.16</v>
      </c>
      <c r="AH65" s="86" t="n">
        <v>0.28</v>
      </c>
      <c r="AI65" s="86" t="n">
        <v>4.13</v>
      </c>
      <c r="AJ65" s="87" t="n">
        <v>0</v>
      </c>
      <c r="AK65" s="87" t="n">
        <v>9.03</v>
      </c>
      <c r="AL65" s="87" t="n">
        <v>9.78</v>
      </c>
      <c r="AM65" s="87" t="n">
        <v>13.54</v>
      </c>
      <c r="AN65" s="87" t="n">
        <v>15.04</v>
      </c>
      <c r="AO65" s="87" t="n">
        <v>2.63</v>
      </c>
      <c r="AP65" s="87" t="n">
        <v>10.91</v>
      </c>
      <c r="AQ65" s="87" t="n">
        <v>3.01</v>
      </c>
      <c r="AR65" s="87" t="n">
        <v>9.4</v>
      </c>
      <c r="AS65" s="87" t="n">
        <v>10.15</v>
      </c>
      <c r="AT65" s="87" t="n">
        <v>8.65</v>
      </c>
      <c r="AU65" s="87" t="n">
        <v>51.89</v>
      </c>
      <c r="AV65" s="87" t="n">
        <v>6.02</v>
      </c>
      <c r="AW65" s="87" t="n">
        <v>7.52</v>
      </c>
      <c r="AX65" s="87" t="n">
        <v>193.27</v>
      </c>
      <c r="AY65" s="87" t="n">
        <v>0</v>
      </c>
      <c r="AZ65" s="87" t="n">
        <v>7.15</v>
      </c>
      <c r="BA65" s="87" t="n">
        <v>9.78</v>
      </c>
      <c r="BB65" s="87" t="n">
        <v>9.4</v>
      </c>
      <c r="BC65" s="87" t="n">
        <v>1.88</v>
      </c>
      <c r="BD65" s="87" t="n">
        <v>0</v>
      </c>
      <c r="BE65" s="87" t="n">
        <v>0</v>
      </c>
      <c r="BF65" s="87" t="n">
        <v>0</v>
      </c>
      <c r="BG65" s="87" t="n">
        <v>0</v>
      </c>
      <c r="BH65" s="87" t="n">
        <v>0</v>
      </c>
      <c r="BI65" s="87" t="n">
        <v>0</v>
      </c>
      <c r="BJ65" s="87" t="n">
        <v>0</v>
      </c>
      <c r="BK65" s="87" t="n">
        <v>0.02</v>
      </c>
      <c r="BL65" s="87" t="n">
        <v>0</v>
      </c>
      <c r="BM65" s="87" t="n">
        <v>0.01</v>
      </c>
      <c r="BN65" s="87" t="n">
        <v>0</v>
      </c>
      <c r="BO65" s="87" t="n">
        <v>0</v>
      </c>
      <c r="BP65" s="87" t="n">
        <v>0</v>
      </c>
      <c r="BQ65" s="87" t="n">
        <v>0</v>
      </c>
      <c r="BR65" s="87" t="n">
        <v>0</v>
      </c>
      <c r="BS65" s="87" t="n">
        <v>0.1</v>
      </c>
      <c r="BT65" s="87" t="n">
        <v>0</v>
      </c>
      <c r="BU65" s="87" t="n">
        <v>0</v>
      </c>
      <c r="BV65" s="87" t="n">
        <v>0.2</v>
      </c>
      <c r="BW65" s="87" t="n">
        <v>0</v>
      </c>
      <c r="BX65" s="87" t="n">
        <v>0</v>
      </c>
      <c r="BY65" s="87" t="n">
        <v>0</v>
      </c>
      <c r="BZ65" s="87" t="n">
        <v>0</v>
      </c>
      <c r="CA65" s="87" t="n">
        <v>0</v>
      </c>
      <c r="CB65" s="87" t="n">
        <v>37.09</v>
      </c>
      <c r="CC65" s="88"/>
      <c r="CD65" s="88"/>
      <c r="CE65" s="87" t="n">
        <v>44.67</v>
      </c>
      <c r="CF65" s="87"/>
      <c r="CG65" s="87" t="n">
        <v>8.82</v>
      </c>
      <c r="CH65" s="87" t="n">
        <v>4.82</v>
      </c>
      <c r="CI65" s="87" t="n">
        <v>6.82</v>
      </c>
      <c r="CJ65" s="87" t="n">
        <v>340.67</v>
      </c>
      <c r="CK65" s="87" t="n">
        <v>80.67</v>
      </c>
      <c r="CL65" s="87" t="n">
        <v>210.67</v>
      </c>
      <c r="CM65" s="87" t="n">
        <v>0.28</v>
      </c>
      <c r="CN65" s="87" t="n">
        <v>0.1</v>
      </c>
      <c r="CO65" s="87" t="n">
        <v>0.19</v>
      </c>
      <c r="CP65" s="87" t="n">
        <v>0</v>
      </c>
      <c r="CQ65" s="87" t="n">
        <v>0.2</v>
      </c>
    </row>
    <row r="66" customFormat="false" ht="15.6" hidden="false" customHeight="true" outlineLevel="0" collapsed="false">
      <c r="A66" s="33" t="s">
        <v>206</v>
      </c>
      <c r="B66" s="38" t="s">
        <v>207</v>
      </c>
      <c r="C66" s="35" t="str">
        <f aca="false">"250"</f>
        <v>250</v>
      </c>
      <c r="D66" s="131" t="n">
        <v>3.21</v>
      </c>
      <c r="E66" s="131" t="n">
        <v>0</v>
      </c>
      <c r="F66" s="131" t="n">
        <v>2.85</v>
      </c>
      <c r="G66" s="131" t="n">
        <v>2.45</v>
      </c>
      <c r="H66" s="132" t="n">
        <v>23.6</v>
      </c>
      <c r="I66" s="132" t="n">
        <v>127.39266075</v>
      </c>
      <c r="J66" s="85" t="n">
        <v>0.35</v>
      </c>
      <c r="K66" s="86" t="n">
        <v>1.3</v>
      </c>
      <c r="L66" s="86" t="n">
        <v>0</v>
      </c>
      <c r="M66" s="86" t="n">
        <v>0</v>
      </c>
      <c r="N66" s="86" t="n">
        <v>2.52</v>
      </c>
      <c r="O66" s="86" t="n">
        <v>19.17</v>
      </c>
      <c r="P66" s="86" t="n">
        <v>1.9</v>
      </c>
      <c r="Q66" s="86" t="n">
        <v>0</v>
      </c>
      <c r="R66" s="86" t="n">
        <v>0</v>
      </c>
      <c r="S66" s="86" t="n">
        <v>0.19</v>
      </c>
      <c r="T66" s="86" t="n">
        <v>1.53</v>
      </c>
      <c r="U66" s="86" t="n">
        <v>198.29</v>
      </c>
      <c r="V66" s="86" t="n">
        <v>447.64</v>
      </c>
      <c r="W66" s="86" t="n">
        <v>16.5</v>
      </c>
      <c r="X66" s="86" t="n">
        <v>22.83</v>
      </c>
      <c r="Y66" s="86" t="n">
        <v>59.34</v>
      </c>
      <c r="Z66" s="86" t="n">
        <v>0.99</v>
      </c>
      <c r="AA66" s="86" t="n">
        <v>0</v>
      </c>
      <c r="AB66" s="86" t="n">
        <v>1308.6</v>
      </c>
      <c r="AC66" s="86" t="n">
        <v>242.1</v>
      </c>
      <c r="AD66" s="86" t="n">
        <v>1.24</v>
      </c>
      <c r="AE66" s="86" t="n">
        <v>0.1</v>
      </c>
      <c r="AF66" s="86" t="n">
        <v>0.06</v>
      </c>
      <c r="AG66" s="86" t="n">
        <v>1.02</v>
      </c>
      <c r="AH66" s="86" t="n">
        <v>1.86</v>
      </c>
      <c r="AI66" s="86" t="n">
        <v>6.12</v>
      </c>
      <c r="AJ66" s="87" t="n">
        <v>0</v>
      </c>
      <c r="AK66" s="87" t="n">
        <v>90.78</v>
      </c>
      <c r="AL66" s="87" t="n">
        <v>94.22</v>
      </c>
      <c r="AM66" s="87" t="n">
        <v>156.89</v>
      </c>
      <c r="AN66" s="87" t="n">
        <v>82.08</v>
      </c>
      <c r="AO66" s="87" t="n">
        <v>30.25</v>
      </c>
      <c r="AP66" s="87" t="n">
        <v>76.44</v>
      </c>
      <c r="AQ66" s="87" t="n">
        <v>29.21</v>
      </c>
      <c r="AR66" s="87" t="n">
        <v>104.67</v>
      </c>
      <c r="AS66" s="87" t="n">
        <v>93.55</v>
      </c>
      <c r="AT66" s="87" t="n">
        <v>172.79</v>
      </c>
      <c r="AU66" s="87" t="n">
        <v>113.46</v>
      </c>
      <c r="AV66" s="87" t="n">
        <v>40.36</v>
      </c>
      <c r="AW66" s="87" t="n">
        <v>82.54</v>
      </c>
      <c r="AX66" s="87" t="n">
        <v>627.17</v>
      </c>
      <c r="AY66" s="87" t="n">
        <v>0</v>
      </c>
      <c r="AZ66" s="87" t="n">
        <v>165.43</v>
      </c>
      <c r="BA66" s="87" t="n">
        <v>95.3</v>
      </c>
      <c r="BB66" s="87" t="n">
        <v>59.15</v>
      </c>
      <c r="BC66" s="87" t="n">
        <v>39.43</v>
      </c>
      <c r="BD66" s="87" t="n">
        <v>0</v>
      </c>
      <c r="BE66" s="87" t="n">
        <v>0</v>
      </c>
      <c r="BF66" s="87" t="n">
        <v>0</v>
      </c>
      <c r="BG66" s="87" t="n">
        <v>0</v>
      </c>
      <c r="BH66" s="87" t="n">
        <v>0</v>
      </c>
      <c r="BI66" s="87" t="n">
        <v>0</v>
      </c>
      <c r="BJ66" s="87" t="n">
        <v>0</v>
      </c>
      <c r="BK66" s="87" t="n">
        <v>0.2</v>
      </c>
      <c r="BL66" s="87" t="n">
        <v>0</v>
      </c>
      <c r="BM66" s="87" t="n">
        <v>0.09</v>
      </c>
      <c r="BN66" s="87" t="n">
        <v>0.01</v>
      </c>
      <c r="BO66" s="87" t="n">
        <v>0.01</v>
      </c>
      <c r="BP66" s="87" t="n">
        <v>0</v>
      </c>
      <c r="BQ66" s="87" t="n">
        <v>0</v>
      </c>
      <c r="BR66" s="87" t="n">
        <v>0</v>
      </c>
      <c r="BS66" s="87" t="n">
        <v>0.58</v>
      </c>
      <c r="BT66" s="87" t="n">
        <v>0</v>
      </c>
      <c r="BU66" s="87" t="n">
        <v>0</v>
      </c>
      <c r="BV66" s="87" t="n">
        <v>1.28</v>
      </c>
      <c r="BW66" s="87" t="n">
        <v>0</v>
      </c>
      <c r="BX66" s="87" t="n">
        <v>0</v>
      </c>
      <c r="BY66" s="87" t="n">
        <v>0</v>
      </c>
      <c r="BZ66" s="87" t="n">
        <v>0</v>
      </c>
      <c r="CA66" s="87" t="n">
        <v>0</v>
      </c>
      <c r="CB66" s="87" t="n">
        <v>261.05</v>
      </c>
      <c r="CC66" s="88"/>
      <c r="CD66" s="88"/>
      <c r="CE66" s="87" t="n">
        <v>218.1</v>
      </c>
      <c r="CF66" s="87"/>
      <c r="CG66" s="87" t="n">
        <v>22.69</v>
      </c>
      <c r="CH66" s="87" t="n">
        <v>14.64</v>
      </c>
      <c r="CI66" s="87" t="n">
        <v>18.67</v>
      </c>
      <c r="CJ66" s="87" t="n">
        <v>720.29</v>
      </c>
      <c r="CK66" s="87" t="n">
        <v>442.6</v>
      </c>
      <c r="CL66" s="87" t="n">
        <v>581.45</v>
      </c>
      <c r="CM66" s="87" t="n">
        <v>45.15</v>
      </c>
      <c r="CN66" s="87" t="n">
        <v>22.17</v>
      </c>
      <c r="CO66" s="87" t="n">
        <v>33.66</v>
      </c>
      <c r="CP66" s="87" t="n">
        <v>0</v>
      </c>
      <c r="CQ66" s="87" t="n">
        <v>0.5</v>
      </c>
    </row>
    <row r="67" customFormat="false" ht="13.8" hidden="false" customHeight="true" outlineLevel="0" collapsed="false">
      <c r="A67" s="33" t="s">
        <v>246</v>
      </c>
      <c r="B67" s="38" t="s">
        <v>209</v>
      </c>
      <c r="C67" s="35" t="str">
        <f aca="false">"100"</f>
        <v>100</v>
      </c>
      <c r="D67" s="131" t="n">
        <v>11.21</v>
      </c>
      <c r="E67" s="131" t="n">
        <v>12.2</v>
      </c>
      <c r="F67" s="131" t="n">
        <v>16.91</v>
      </c>
      <c r="G67" s="131" t="n">
        <v>2.23</v>
      </c>
      <c r="H67" s="131" t="n">
        <v>11.4</v>
      </c>
      <c r="I67" s="132" t="n">
        <v>316.71</v>
      </c>
      <c r="J67" s="85" t="n">
        <v>9.91</v>
      </c>
      <c r="K67" s="86" t="n">
        <v>1.3</v>
      </c>
      <c r="L67" s="86" t="n">
        <v>0</v>
      </c>
      <c r="M67" s="86" t="n">
        <v>0</v>
      </c>
      <c r="N67" s="86" t="n">
        <v>1.02</v>
      </c>
      <c r="O67" s="86" t="n">
        <v>9.55</v>
      </c>
      <c r="P67" s="86" t="n">
        <v>0.83</v>
      </c>
      <c r="Q67" s="86" t="n">
        <v>0</v>
      </c>
      <c r="R67" s="86" t="n">
        <v>0</v>
      </c>
      <c r="S67" s="86" t="n">
        <v>0.04</v>
      </c>
      <c r="T67" s="86" t="n">
        <v>2.05</v>
      </c>
      <c r="U67" s="86" t="n">
        <v>472.48</v>
      </c>
      <c r="V67" s="86" t="n">
        <v>243.61</v>
      </c>
      <c r="W67" s="86" t="n">
        <v>17</v>
      </c>
      <c r="X67" s="86" t="n">
        <v>22.43</v>
      </c>
      <c r="Y67" s="86" t="n">
        <v>143.44</v>
      </c>
      <c r="Z67" s="86" t="n">
        <v>1.65</v>
      </c>
      <c r="AA67" s="86" t="n">
        <v>9</v>
      </c>
      <c r="AB67" s="86" t="n">
        <v>2.88</v>
      </c>
      <c r="AC67" s="86" t="n">
        <v>15.6</v>
      </c>
      <c r="AD67" s="86" t="n">
        <v>1.51</v>
      </c>
      <c r="AE67" s="86" t="n">
        <v>0.33</v>
      </c>
      <c r="AF67" s="86" t="n">
        <v>0.12</v>
      </c>
      <c r="AG67" s="86" t="n">
        <v>1.89</v>
      </c>
      <c r="AH67" s="86" t="n">
        <v>5.45</v>
      </c>
      <c r="AI67" s="86" t="n">
        <v>0.4</v>
      </c>
      <c r="AJ67" s="87" t="n">
        <v>0</v>
      </c>
      <c r="AK67" s="87" t="n">
        <v>734.24</v>
      </c>
      <c r="AL67" s="87" t="n">
        <v>625.69</v>
      </c>
      <c r="AM67" s="87" t="n">
        <v>985.74</v>
      </c>
      <c r="AN67" s="87" t="n">
        <v>1013.91</v>
      </c>
      <c r="AO67" s="87" t="n">
        <v>302.1</v>
      </c>
      <c r="AP67" s="87" t="n">
        <v>568.68</v>
      </c>
      <c r="AQ67" s="87" t="n">
        <v>164.54</v>
      </c>
      <c r="AR67" s="87" t="n">
        <v>544.75</v>
      </c>
      <c r="AS67" s="87" t="n">
        <v>652.36</v>
      </c>
      <c r="AT67" s="87" t="n">
        <v>743.01</v>
      </c>
      <c r="AU67" s="87" t="n">
        <v>1095.43</v>
      </c>
      <c r="AV67" s="87" t="n">
        <v>478.37</v>
      </c>
      <c r="AW67" s="87" t="n">
        <v>579.01</v>
      </c>
      <c r="AX67" s="87" t="n">
        <v>2061.98</v>
      </c>
      <c r="AY67" s="87" t="n">
        <v>128.63</v>
      </c>
      <c r="AZ67" s="87" t="n">
        <v>602.32</v>
      </c>
      <c r="BA67" s="87" t="n">
        <v>558.81</v>
      </c>
      <c r="BB67" s="87" t="n">
        <v>441.39</v>
      </c>
      <c r="BC67" s="87" t="n">
        <v>172.94</v>
      </c>
      <c r="BD67" s="87" t="n">
        <v>0</v>
      </c>
      <c r="BE67" s="87" t="n">
        <v>0</v>
      </c>
      <c r="BF67" s="87" t="n">
        <v>0</v>
      </c>
      <c r="BG67" s="87" t="n">
        <v>0</v>
      </c>
      <c r="BH67" s="87" t="n">
        <v>0</v>
      </c>
      <c r="BI67" s="87" t="n">
        <v>0</v>
      </c>
      <c r="BJ67" s="87" t="n">
        <v>0</v>
      </c>
      <c r="BK67" s="87" t="n">
        <v>0.12</v>
      </c>
      <c r="BL67" s="87" t="n">
        <v>0</v>
      </c>
      <c r="BM67" s="87" t="n">
        <v>0.07</v>
      </c>
      <c r="BN67" s="87" t="n">
        <v>0.01</v>
      </c>
      <c r="BO67" s="87" t="n">
        <v>0.01</v>
      </c>
      <c r="BP67" s="87" t="n">
        <v>0</v>
      </c>
      <c r="BQ67" s="87" t="n">
        <v>0</v>
      </c>
      <c r="BR67" s="87" t="n">
        <v>0</v>
      </c>
      <c r="BS67" s="87" t="n">
        <v>0.43</v>
      </c>
      <c r="BT67" s="87" t="n">
        <v>0</v>
      </c>
      <c r="BU67" s="87" t="n">
        <v>0</v>
      </c>
      <c r="BV67" s="87" t="n">
        <v>1.23</v>
      </c>
      <c r="BW67" s="87" t="n">
        <v>0</v>
      </c>
      <c r="BX67" s="87" t="n">
        <v>0</v>
      </c>
      <c r="BY67" s="87" t="n">
        <v>0</v>
      </c>
      <c r="BZ67" s="87" t="n">
        <v>0</v>
      </c>
      <c r="CA67" s="87" t="n">
        <v>0</v>
      </c>
      <c r="CB67" s="87" t="n">
        <v>58.67</v>
      </c>
      <c r="CC67" s="88"/>
      <c r="CD67" s="88"/>
      <c r="CE67" s="87" t="n">
        <v>9.48</v>
      </c>
      <c r="CF67" s="87"/>
      <c r="CG67" s="87" t="n">
        <v>47.09</v>
      </c>
      <c r="CH67" s="87" t="n">
        <v>26.87</v>
      </c>
      <c r="CI67" s="87" t="n">
        <v>36.98</v>
      </c>
      <c r="CJ67" s="87" t="n">
        <v>3032.33</v>
      </c>
      <c r="CK67" s="87" t="n">
        <v>1807.89</v>
      </c>
      <c r="CL67" s="87" t="n">
        <v>2420.11</v>
      </c>
      <c r="CM67" s="87" t="n">
        <v>20.37</v>
      </c>
      <c r="CN67" s="87" t="n">
        <v>13.75</v>
      </c>
      <c r="CO67" s="87" t="n">
        <v>17.16</v>
      </c>
      <c r="CP67" s="87" t="n">
        <v>0</v>
      </c>
      <c r="CQ67" s="87" t="n">
        <v>1</v>
      </c>
    </row>
    <row r="68" customFormat="false" ht="15" hidden="false" customHeight="true" outlineLevel="0" collapsed="false">
      <c r="A68" s="33" t="s">
        <v>247</v>
      </c>
      <c r="B68" s="38" t="s">
        <v>210</v>
      </c>
      <c r="C68" s="35" t="str">
        <f aca="false">"180"</f>
        <v>180</v>
      </c>
      <c r="D68" s="131" t="n">
        <v>5.19</v>
      </c>
      <c r="E68" s="131" t="n">
        <v>0.03</v>
      </c>
      <c r="F68" s="131" t="n">
        <v>4.84</v>
      </c>
      <c r="G68" s="131" t="n">
        <v>1.44</v>
      </c>
      <c r="H68" s="132" t="n">
        <v>32.64</v>
      </c>
      <c r="I68" s="132" t="n">
        <v>174.58351416</v>
      </c>
      <c r="J68" s="85" t="n">
        <v>3.64</v>
      </c>
      <c r="K68" s="86" t="n">
        <v>0.16</v>
      </c>
      <c r="L68" s="86" t="n">
        <v>0</v>
      </c>
      <c r="M68" s="86" t="n">
        <v>0</v>
      </c>
      <c r="N68" s="86" t="n">
        <v>0.6</v>
      </c>
      <c r="O68" s="86" t="n">
        <v>21.96</v>
      </c>
      <c r="P68" s="86" t="n">
        <v>4.48</v>
      </c>
      <c r="Q68" s="86" t="n">
        <v>0</v>
      </c>
      <c r="R68" s="86" t="n">
        <v>0</v>
      </c>
      <c r="S68" s="86" t="n">
        <v>0</v>
      </c>
      <c r="T68" s="86" t="n">
        <v>1.65</v>
      </c>
      <c r="U68" s="86" t="n">
        <v>350.14</v>
      </c>
      <c r="V68" s="86" t="n">
        <v>146.57</v>
      </c>
      <c r="W68" s="86" t="n">
        <v>11.25</v>
      </c>
      <c r="X68" s="86" t="n">
        <v>75.97</v>
      </c>
      <c r="Y68" s="86" t="n">
        <v>114.56</v>
      </c>
      <c r="Z68" s="86" t="n">
        <v>2.57</v>
      </c>
      <c r="AA68" s="86" t="n">
        <v>22.3</v>
      </c>
      <c r="AB68" s="86" t="n">
        <v>22.64</v>
      </c>
      <c r="AC68" s="86" t="n">
        <v>42.01</v>
      </c>
      <c r="AD68" s="86" t="n">
        <v>0.41</v>
      </c>
      <c r="AE68" s="86" t="n">
        <v>0.13</v>
      </c>
      <c r="AF68" s="86" t="n">
        <v>0.07</v>
      </c>
      <c r="AG68" s="86" t="n">
        <v>1.46</v>
      </c>
      <c r="AH68" s="86" t="n">
        <v>3.15</v>
      </c>
      <c r="AI68" s="86" t="n">
        <v>0</v>
      </c>
      <c r="AJ68" s="87" t="n">
        <v>0</v>
      </c>
      <c r="AK68" s="87" t="n">
        <v>243.12</v>
      </c>
      <c r="AL68" s="87" t="n">
        <v>189.83</v>
      </c>
      <c r="AM68" s="87" t="n">
        <v>307.83</v>
      </c>
      <c r="AN68" s="87" t="n">
        <v>218.67</v>
      </c>
      <c r="AO68" s="87" t="n">
        <v>131.68</v>
      </c>
      <c r="AP68" s="87" t="n">
        <v>165.56</v>
      </c>
      <c r="AQ68" s="87" t="n">
        <v>75.3</v>
      </c>
      <c r="AR68" s="87" t="n">
        <v>243.94</v>
      </c>
      <c r="AS68" s="87" t="n">
        <v>238.79</v>
      </c>
      <c r="AT68" s="87" t="n">
        <v>459.55</v>
      </c>
      <c r="AU68" s="87" t="n">
        <v>453.36</v>
      </c>
      <c r="AV68" s="87" t="n">
        <v>124.14</v>
      </c>
      <c r="AW68" s="87" t="n">
        <v>295.7</v>
      </c>
      <c r="AX68" s="87" t="n">
        <v>930.66</v>
      </c>
      <c r="AY68" s="87" t="n">
        <v>0</v>
      </c>
      <c r="AZ68" s="87" t="n">
        <v>206.51</v>
      </c>
      <c r="BA68" s="87" t="n">
        <v>250.15</v>
      </c>
      <c r="BB68" s="87" t="n">
        <v>177.61</v>
      </c>
      <c r="BC68" s="87" t="n">
        <v>135.48</v>
      </c>
      <c r="BD68" s="87" t="n">
        <v>0.21</v>
      </c>
      <c r="BE68" s="87" t="n">
        <v>0.05</v>
      </c>
      <c r="BF68" s="87" t="n">
        <v>0.04</v>
      </c>
      <c r="BG68" s="87" t="n">
        <v>0.1</v>
      </c>
      <c r="BH68" s="87" t="n">
        <v>0.13</v>
      </c>
      <c r="BI68" s="87" t="n">
        <v>0.44</v>
      </c>
      <c r="BJ68" s="87" t="n">
        <v>0</v>
      </c>
      <c r="BK68" s="87" t="n">
        <v>1.57</v>
      </c>
      <c r="BL68" s="87" t="n">
        <v>0</v>
      </c>
      <c r="BM68" s="87" t="n">
        <v>0.43</v>
      </c>
      <c r="BN68" s="87" t="n">
        <v>0</v>
      </c>
      <c r="BO68" s="87" t="n">
        <v>0</v>
      </c>
      <c r="BP68" s="87" t="n">
        <v>0</v>
      </c>
      <c r="BQ68" s="87" t="n">
        <v>0.05</v>
      </c>
      <c r="BR68" s="87" t="n">
        <v>0.17</v>
      </c>
      <c r="BS68" s="87" t="n">
        <v>1.67</v>
      </c>
      <c r="BT68" s="87" t="n">
        <v>0.01</v>
      </c>
      <c r="BU68" s="87" t="n">
        <v>0</v>
      </c>
      <c r="BV68" s="87" t="n">
        <v>0.51</v>
      </c>
      <c r="BW68" s="87" t="n">
        <v>0.04</v>
      </c>
      <c r="BX68" s="87" t="n">
        <v>0</v>
      </c>
      <c r="BY68" s="87" t="n">
        <v>0</v>
      </c>
      <c r="BZ68" s="87" t="n">
        <v>0</v>
      </c>
      <c r="CA68" s="87" t="n">
        <v>0</v>
      </c>
      <c r="CB68" s="87" t="n">
        <v>146.79</v>
      </c>
      <c r="CC68" s="88"/>
      <c r="CD68" s="88"/>
      <c r="CE68" s="87" t="n">
        <v>26.07</v>
      </c>
      <c r="CF68" s="87"/>
      <c r="CG68" s="87" t="n">
        <v>31.2</v>
      </c>
      <c r="CH68" s="87" t="n">
        <v>16.2</v>
      </c>
      <c r="CI68" s="87" t="n">
        <v>23.7</v>
      </c>
      <c r="CJ68" s="87" t="n">
        <v>1312.93</v>
      </c>
      <c r="CK68" s="87" t="n">
        <v>655.9</v>
      </c>
      <c r="CL68" s="87" t="n">
        <v>984.41</v>
      </c>
      <c r="CM68" s="87" t="n">
        <v>8.86</v>
      </c>
      <c r="CN68" s="87" t="n">
        <v>6.83</v>
      </c>
      <c r="CO68" s="87" t="n">
        <v>7.84</v>
      </c>
      <c r="CP68" s="87" t="n">
        <v>0</v>
      </c>
      <c r="CQ68" s="87" t="n">
        <v>0.9</v>
      </c>
    </row>
    <row r="69" customFormat="false" ht="13.8" hidden="false" customHeight="true" outlineLevel="0" collapsed="false">
      <c r="A69" s="33" t="s">
        <v>211</v>
      </c>
      <c r="B69" s="38" t="s">
        <v>212</v>
      </c>
      <c r="C69" s="35" t="str">
        <f aca="false">"200"</f>
        <v>200</v>
      </c>
      <c r="D69" s="131" t="n">
        <v>0</v>
      </c>
      <c r="E69" s="131" t="n">
        <v>0</v>
      </c>
      <c r="F69" s="131" t="n">
        <v>0</v>
      </c>
      <c r="G69" s="131" t="n">
        <v>0</v>
      </c>
      <c r="H69" s="132" t="n">
        <v>18.95</v>
      </c>
      <c r="I69" s="132" t="n">
        <v>70.7104</v>
      </c>
      <c r="J69" s="85" t="n">
        <v>0</v>
      </c>
      <c r="K69" s="86" t="n">
        <v>0</v>
      </c>
      <c r="L69" s="86" t="n">
        <v>0</v>
      </c>
      <c r="M69" s="86" t="n">
        <v>0</v>
      </c>
      <c r="N69" s="86" t="n">
        <v>18.23</v>
      </c>
      <c r="O69" s="86" t="n">
        <v>0</v>
      </c>
      <c r="P69" s="86" t="n">
        <v>0.72</v>
      </c>
      <c r="Q69" s="86" t="n">
        <v>0</v>
      </c>
      <c r="R69" s="86" t="n">
        <v>0</v>
      </c>
      <c r="S69" s="86" t="n">
        <v>0</v>
      </c>
      <c r="T69" s="86" t="n">
        <v>0</v>
      </c>
      <c r="U69" s="86" t="n">
        <v>0</v>
      </c>
      <c r="V69" s="86" t="n">
        <v>0</v>
      </c>
      <c r="W69" s="86" t="n">
        <v>0</v>
      </c>
      <c r="X69" s="86" t="n">
        <v>0</v>
      </c>
      <c r="Y69" s="86" t="n">
        <v>0</v>
      </c>
      <c r="Z69" s="86" t="n">
        <v>0</v>
      </c>
      <c r="AA69" s="86" t="n">
        <v>120</v>
      </c>
      <c r="AB69" s="86" t="n">
        <v>0</v>
      </c>
      <c r="AC69" s="86" t="n">
        <v>0</v>
      </c>
      <c r="AD69" s="86" t="n">
        <v>2.34</v>
      </c>
      <c r="AE69" s="86" t="n">
        <v>0.26</v>
      </c>
      <c r="AF69" s="86" t="n">
        <v>0.31</v>
      </c>
      <c r="AG69" s="86" t="n">
        <v>2.55</v>
      </c>
      <c r="AH69" s="86" t="n">
        <v>0</v>
      </c>
      <c r="AI69" s="86" t="n">
        <v>8</v>
      </c>
      <c r="AJ69" s="87" t="n">
        <v>0</v>
      </c>
      <c r="AK69" s="87" t="n">
        <v>0</v>
      </c>
      <c r="AL69" s="87" t="n">
        <v>0</v>
      </c>
      <c r="AM69" s="87" t="n">
        <v>0</v>
      </c>
      <c r="AN69" s="87" t="n">
        <v>0</v>
      </c>
      <c r="AO69" s="87" t="n">
        <v>0</v>
      </c>
      <c r="AP69" s="87" t="n">
        <v>0</v>
      </c>
      <c r="AQ69" s="87" t="n">
        <v>0</v>
      </c>
      <c r="AR69" s="87" t="n">
        <v>0</v>
      </c>
      <c r="AS69" s="87" t="n">
        <v>0</v>
      </c>
      <c r="AT69" s="87" t="n">
        <v>0</v>
      </c>
      <c r="AU69" s="87" t="n">
        <v>0</v>
      </c>
      <c r="AV69" s="87" t="n">
        <v>0</v>
      </c>
      <c r="AW69" s="87" t="n">
        <v>0</v>
      </c>
      <c r="AX69" s="87" t="n">
        <v>0</v>
      </c>
      <c r="AY69" s="87" t="n">
        <v>0</v>
      </c>
      <c r="AZ69" s="87" t="n">
        <v>0</v>
      </c>
      <c r="BA69" s="87" t="n">
        <v>0</v>
      </c>
      <c r="BB69" s="87" t="n">
        <v>0</v>
      </c>
      <c r="BC69" s="87" t="n">
        <v>0</v>
      </c>
      <c r="BD69" s="87" t="n">
        <v>0</v>
      </c>
      <c r="BE69" s="87" t="n">
        <v>0</v>
      </c>
      <c r="BF69" s="87" t="n">
        <v>0</v>
      </c>
      <c r="BG69" s="87" t="n">
        <v>0</v>
      </c>
      <c r="BH69" s="87" t="n">
        <v>0</v>
      </c>
      <c r="BI69" s="87" t="n">
        <v>0</v>
      </c>
      <c r="BJ69" s="87" t="n">
        <v>0</v>
      </c>
      <c r="BK69" s="87" t="n">
        <v>0</v>
      </c>
      <c r="BL69" s="87" t="n">
        <v>0</v>
      </c>
      <c r="BM69" s="87" t="n">
        <v>0</v>
      </c>
      <c r="BN69" s="87" t="n">
        <v>0</v>
      </c>
      <c r="BO69" s="87" t="n">
        <v>0</v>
      </c>
      <c r="BP69" s="87" t="n">
        <v>0</v>
      </c>
      <c r="BQ69" s="87" t="n">
        <v>0</v>
      </c>
      <c r="BR69" s="87" t="n">
        <v>0</v>
      </c>
      <c r="BS69" s="87" t="n">
        <v>0</v>
      </c>
      <c r="BT69" s="87" t="n">
        <v>0</v>
      </c>
      <c r="BU69" s="87" t="n">
        <v>0</v>
      </c>
      <c r="BV69" s="87" t="n">
        <v>0</v>
      </c>
      <c r="BW69" s="87" t="n">
        <v>0</v>
      </c>
      <c r="BX69" s="87" t="n">
        <v>0</v>
      </c>
      <c r="BY69" s="87" t="n">
        <v>0</v>
      </c>
      <c r="BZ69" s="87" t="n">
        <v>0</v>
      </c>
      <c r="CA69" s="87" t="n">
        <v>0</v>
      </c>
      <c r="CB69" s="87" t="n">
        <v>200.64</v>
      </c>
      <c r="CC69" s="88"/>
      <c r="CD69" s="88"/>
      <c r="CE69" s="87" t="n">
        <v>120</v>
      </c>
      <c r="CF69" s="87"/>
      <c r="CG69" s="87" t="n">
        <v>0</v>
      </c>
      <c r="CH69" s="87" t="n">
        <v>0</v>
      </c>
      <c r="CI69" s="87" t="n">
        <v>0</v>
      </c>
      <c r="CJ69" s="87" t="n">
        <v>0</v>
      </c>
      <c r="CK69" s="87" t="n">
        <v>0</v>
      </c>
      <c r="CL69" s="87" t="n">
        <v>0</v>
      </c>
      <c r="CM69" s="87" t="n">
        <v>0</v>
      </c>
      <c r="CN69" s="87" t="n">
        <v>0</v>
      </c>
      <c r="CO69" s="87" t="n">
        <v>0</v>
      </c>
      <c r="CP69" s="87" t="n">
        <v>0</v>
      </c>
      <c r="CQ69" s="87" t="n">
        <v>0</v>
      </c>
    </row>
    <row r="70" customFormat="false" ht="15.6" hidden="false" customHeight="false" outlineLevel="0" collapsed="false">
      <c r="A70" s="33" t="str">
        <f aca="false">""</f>
        <v/>
      </c>
      <c r="B70" s="38" t="s">
        <v>130</v>
      </c>
      <c r="C70" s="35" t="n">
        <v>50</v>
      </c>
      <c r="D70" s="131" t="n">
        <v>5.5</v>
      </c>
      <c r="E70" s="131" t="n">
        <v>0</v>
      </c>
      <c r="F70" s="131" t="n">
        <v>2.5</v>
      </c>
      <c r="G70" s="131" t="n">
        <v>0</v>
      </c>
      <c r="H70" s="132" t="n">
        <v>26.9</v>
      </c>
      <c r="I70" s="132" t="n">
        <v>133.82</v>
      </c>
      <c r="J70" s="85" t="n">
        <v>0</v>
      </c>
      <c r="K70" s="86" t="n">
        <v>0</v>
      </c>
      <c r="L70" s="86" t="n">
        <v>0</v>
      </c>
      <c r="M70" s="86" t="n">
        <v>0</v>
      </c>
      <c r="N70" s="86" t="n">
        <v>1.44</v>
      </c>
      <c r="O70" s="86" t="n">
        <v>17.08</v>
      </c>
      <c r="P70" s="86" t="n">
        <v>3</v>
      </c>
      <c r="Q70" s="86" t="n">
        <v>0</v>
      </c>
      <c r="R70" s="86" t="n">
        <v>0</v>
      </c>
      <c r="S70" s="86" t="n">
        <v>0.12</v>
      </c>
      <c r="T70" s="86" t="n">
        <v>0.72</v>
      </c>
      <c r="U70" s="86" t="n">
        <v>137.2</v>
      </c>
      <c r="V70" s="86" t="n">
        <v>90</v>
      </c>
      <c r="W70" s="86" t="n">
        <v>13.6</v>
      </c>
      <c r="X70" s="86" t="n">
        <v>25.2</v>
      </c>
      <c r="Y70" s="86" t="n">
        <v>68.8</v>
      </c>
      <c r="Z70" s="86" t="n">
        <v>1.12</v>
      </c>
      <c r="AA70" s="86" t="n">
        <v>3.6</v>
      </c>
      <c r="AB70" s="86" t="n">
        <v>0</v>
      </c>
      <c r="AC70" s="86" t="n">
        <v>3.6</v>
      </c>
      <c r="AD70" s="86" t="n">
        <v>0.68</v>
      </c>
      <c r="AE70" s="86" t="n">
        <v>0.06</v>
      </c>
      <c r="AF70" s="86" t="n">
        <v>0.02</v>
      </c>
      <c r="AG70" s="86" t="n">
        <v>1.88</v>
      </c>
      <c r="AH70" s="86" t="n">
        <v>1.88</v>
      </c>
      <c r="AI70" s="86" t="n">
        <v>0</v>
      </c>
      <c r="AJ70" s="87" t="n">
        <v>0</v>
      </c>
      <c r="AK70" s="87" t="n">
        <v>0</v>
      </c>
      <c r="AL70" s="87" t="n">
        <v>0</v>
      </c>
      <c r="AM70" s="87" t="n">
        <v>0</v>
      </c>
      <c r="AN70" s="87" t="n">
        <v>0</v>
      </c>
      <c r="AO70" s="87" t="n">
        <v>0</v>
      </c>
      <c r="AP70" s="87" t="n">
        <v>0</v>
      </c>
      <c r="AQ70" s="87" t="n">
        <v>0</v>
      </c>
      <c r="AR70" s="87" t="n">
        <v>0</v>
      </c>
      <c r="AS70" s="87" t="n">
        <v>0</v>
      </c>
      <c r="AT70" s="87" t="n">
        <v>0</v>
      </c>
      <c r="AU70" s="87" t="n">
        <v>0</v>
      </c>
      <c r="AV70" s="87" t="n">
        <v>0</v>
      </c>
      <c r="AW70" s="87" t="n">
        <v>0</v>
      </c>
      <c r="AX70" s="87" t="n">
        <v>0</v>
      </c>
      <c r="AY70" s="87" t="n">
        <v>0</v>
      </c>
      <c r="AZ70" s="87" t="n">
        <v>0</v>
      </c>
      <c r="BA70" s="87" t="n">
        <v>0</v>
      </c>
      <c r="BB70" s="87" t="n">
        <v>0</v>
      </c>
      <c r="BC70" s="87" t="n">
        <v>0</v>
      </c>
      <c r="BD70" s="87" t="n">
        <v>0</v>
      </c>
      <c r="BE70" s="87" t="n">
        <v>0</v>
      </c>
      <c r="BF70" s="87" t="n">
        <v>0</v>
      </c>
      <c r="BG70" s="87" t="n">
        <v>0</v>
      </c>
      <c r="BH70" s="87" t="n">
        <v>0</v>
      </c>
      <c r="BI70" s="87" t="n">
        <v>0</v>
      </c>
      <c r="BJ70" s="87" t="n">
        <v>0</v>
      </c>
      <c r="BK70" s="87" t="n">
        <v>0</v>
      </c>
      <c r="BL70" s="87" t="n">
        <v>0</v>
      </c>
      <c r="BM70" s="87" t="n">
        <v>0</v>
      </c>
      <c r="BN70" s="87" t="n">
        <v>0</v>
      </c>
      <c r="BO70" s="87" t="n">
        <v>0</v>
      </c>
      <c r="BP70" s="87" t="n">
        <v>0</v>
      </c>
      <c r="BQ70" s="87" t="n">
        <v>0</v>
      </c>
      <c r="BR70" s="87" t="n">
        <v>0</v>
      </c>
      <c r="BS70" s="87" t="n">
        <v>0</v>
      </c>
      <c r="BT70" s="87" t="n">
        <v>0</v>
      </c>
      <c r="BU70" s="87" t="n">
        <v>0</v>
      </c>
      <c r="BV70" s="87" t="n">
        <v>0</v>
      </c>
      <c r="BW70" s="87" t="n">
        <v>0</v>
      </c>
      <c r="BX70" s="87" t="n">
        <v>0</v>
      </c>
      <c r="BY70" s="87" t="n">
        <v>0</v>
      </c>
      <c r="BZ70" s="87" t="n">
        <v>0</v>
      </c>
      <c r="CA70" s="87" t="n">
        <v>0</v>
      </c>
      <c r="CB70" s="87" t="n">
        <v>13.32</v>
      </c>
      <c r="CC70" s="88"/>
      <c r="CD70" s="88"/>
      <c r="CE70" s="87" t="n">
        <v>3.6</v>
      </c>
      <c r="CF70" s="87"/>
      <c r="CG70" s="87" t="n">
        <v>0</v>
      </c>
      <c r="CH70" s="87" t="n">
        <v>0</v>
      </c>
      <c r="CI70" s="87" t="n">
        <v>0</v>
      </c>
      <c r="CJ70" s="87" t="n">
        <v>0</v>
      </c>
      <c r="CK70" s="87" t="n">
        <v>0</v>
      </c>
      <c r="CL70" s="87" t="n">
        <v>0</v>
      </c>
      <c r="CM70" s="87" t="n">
        <v>0</v>
      </c>
      <c r="CN70" s="87" t="n">
        <v>0</v>
      </c>
      <c r="CO70" s="87" t="n">
        <v>0</v>
      </c>
      <c r="CP70" s="87" t="n">
        <v>0</v>
      </c>
      <c r="CQ70" s="87" t="n">
        <v>0</v>
      </c>
    </row>
    <row r="71" customFormat="false" ht="15" hidden="false" customHeight="true" outlineLevel="0" collapsed="false">
      <c r="A71" s="33" t="str">
        <f aca="false">"-"</f>
        <v>-</v>
      </c>
      <c r="B71" s="38" t="s">
        <v>109</v>
      </c>
      <c r="C71" s="35" t="str">
        <f aca="false">"30"</f>
        <v>30</v>
      </c>
      <c r="D71" s="131" t="n">
        <v>1.98</v>
      </c>
      <c r="E71" s="131" t="n">
        <v>0</v>
      </c>
      <c r="F71" s="131" t="n">
        <v>0.36</v>
      </c>
      <c r="G71" s="131" t="n">
        <v>0.36</v>
      </c>
      <c r="H71" s="132" t="n">
        <v>12.51</v>
      </c>
      <c r="I71" s="132" t="n">
        <v>58.014</v>
      </c>
      <c r="J71" s="81" t="n">
        <v>0.06</v>
      </c>
      <c r="K71" s="82" t="n">
        <v>0</v>
      </c>
      <c r="L71" s="82" t="n">
        <v>0</v>
      </c>
      <c r="M71" s="82" t="n">
        <v>0</v>
      </c>
      <c r="N71" s="82" t="n">
        <v>0.36</v>
      </c>
      <c r="O71" s="82" t="n">
        <v>9.66</v>
      </c>
      <c r="P71" s="82" t="n">
        <v>2.49</v>
      </c>
      <c r="Q71" s="82" t="n">
        <v>0</v>
      </c>
      <c r="R71" s="82" t="n">
        <v>0</v>
      </c>
      <c r="S71" s="82" t="n">
        <v>0.3</v>
      </c>
      <c r="T71" s="82" t="n">
        <v>0.75</v>
      </c>
      <c r="U71" s="82" t="n">
        <v>183</v>
      </c>
      <c r="V71" s="82" t="n">
        <v>73.5</v>
      </c>
      <c r="W71" s="82" t="n">
        <v>10.5</v>
      </c>
      <c r="X71" s="82" t="n">
        <v>14.1</v>
      </c>
      <c r="Y71" s="82" t="n">
        <v>47.4</v>
      </c>
      <c r="Z71" s="82" t="n">
        <v>1.17</v>
      </c>
      <c r="AA71" s="82" t="n">
        <v>0</v>
      </c>
      <c r="AB71" s="82" t="n">
        <v>1.5</v>
      </c>
      <c r="AC71" s="82" t="n">
        <v>0.3</v>
      </c>
      <c r="AD71" s="82" t="n">
        <v>0.42</v>
      </c>
      <c r="AE71" s="82" t="n">
        <v>0.05</v>
      </c>
      <c r="AF71" s="82" t="n">
        <v>0.02</v>
      </c>
      <c r="AG71" s="82" t="n">
        <v>0.21</v>
      </c>
      <c r="AH71" s="82" t="n">
        <v>0.6</v>
      </c>
      <c r="AI71" s="82" t="n">
        <v>0</v>
      </c>
      <c r="AJ71" s="80" t="n">
        <v>0</v>
      </c>
      <c r="AK71" s="80" t="n">
        <v>96.6</v>
      </c>
      <c r="AL71" s="80" t="n">
        <v>74.4</v>
      </c>
      <c r="AM71" s="80" t="n">
        <v>128.1</v>
      </c>
      <c r="AN71" s="80" t="n">
        <v>66.9</v>
      </c>
      <c r="AO71" s="80" t="n">
        <v>27.9</v>
      </c>
      <c r="AP71" s="80" t="n">
        <v>59.4</v>
      </c>
      <c r="AQ71" s="80" t="n">
        <v>24</v>
      </c>
      <c r="AR71" s="80" t="n">
        <v>111.3</v>
      </c>
      <c r="AS71" s="80" t="n">
        <v>89.1</v>
      </c>
      <c r="AT71" s="80" t="n">
        <v>87.3</v>
      </c>
      <c r="AU71" s="80" t="n">
        <v>139.2</v>
      </c>
      <c r="AV71" s="80" t="n">
        <v>37.2</v>
      </c>
      <c r="AW71" s="80" t="n">
        <v>93</v>
      </c>
      <c r="AX71" s="80" t="n">
        <v>467.7</v>
      </c>
      <c r="AY71" s="80" t="n">
        <v>0</v>
      </c>
      <c r="AZ71" s="80" t="n">
        <v>157.8</v>
      </c>
      <c r="BA71" s="80" t="n">
        <v>87.3</v>
      </c>
      <c r="BB71" s="80" t="n">
        <v>54</v>
      </c>
      <c r="BC71" s="80" t="n">
        <v>39</v>
      </c>
      <c r="BD71" s="80" t="n">
        <v>0</v>
      </c>
      <c r="BE71" s="80" t="n">
        <v>0</v>
      </c>
      <c r="BF71" s="80" t="n">
        <v>0</v>
      </c>
      <c r="BG71" s="80" t="n">
        <v>0</v>
      </c>
      <c r="BH71" s="80" t="n">
        <v>0</v>
      </c>
      <c r="BI71" s="80" t="n">
        <v>0</v>
      </c>
      <c r="BJ71" s="80" t="n">
        <v>0</v>
      </c>
      <c r="BK71" s="80" t="n">
        <v>0.04</v>
      </c>
      <c r="BL71" s="80" t="n">
        <v>0</v>
      </c>
      <c r="BM71" s="80" t="n">
        <v>0</v>
      </c>
      <c r="BN71" s="80" t="n">
        <v>0.01</v>
      </c>
      <c r="BO71" s="80" t="n">
        <v>0</v>
      </c>
      <c r="BP71" s="80" t="n">
        <v>0</v>
      </c>
      <c r="BQ71" s="80" t="n">
        <v>0</v>
      </c>
      <c r="BR71" s="80" t="n">
        <v>0</v>
      </c>
      <c r="BS71" s="80" t="n">
        <v>0.03</v>
      </c>
      <c r="BT71" s="80" t="n">
        <v>0</v>
      </c>
      <c r="BU71" s="80" t="n">
        <v>0</v>
      </c>
      <c r="BV71" s="80" t="n">
        <v>0.14</v>
      </c>
      <c r="BW71" s="80" t="n">
        <v>0.02</v>
      </c>
      <c r="BX71" s="80" t="n">
        <v>0</v>
      </c>
      <c r="BY71" s="80" t="n">
        <v>0</v>
      </c>
      <c r="BZ71" s="80" t="n">
        <v>0</v>
      </c>
      <c r="CA71" s="80" t="n">
        <v>0</v>
      </c>
      <c r="CB71" s="80" t="n">
        <v>14.1</v>
      </c>
      <c r="CC71" s="83"/>
      <c r="CD71" s="83"/>
      <c r="CE71" s="80" t="n">
        <v>0.25</v>
      </c>
      <c r="CF71" s="80"/>
      <c r="CG71" s="80" t="n">
        <v>3</v>
      </c>
      <c r="CH71" s="80" t="n">
        <v>3</v>
      </c>
      <c r="CI71" s="80" t="n">
        <v>3</v>
      </c>
      <c r="CJ71" s="80" t="n">
        <v>570</v>
      </c>
      <c r="CK71" s="80" t="n">
        <v>219.6</v>
      </c>
      <c r="CL71" s="80" t="n">
        <v>394.8</v>
      </c>
      <c r="CM71" s="80" t="n">
        <v>5.7</v>
      </c>
      <c r="CN71" s="80" t="n">
        <v>4.74</v>
      </c>
      <c r="CO71" s="80" t="n">
        <v>5.22</v>
      </c>
      <c r="CP71" s="80" t="n">
        <v>0</v>
      </c>
      <c r="CQ71" s="80" t="n">
        <v>0</v>
      </c>
    </row>
    <row r="72" customFormat="false" ht="15.6" hidden="false" customHeight="false" outlineLevel="0" collapsed="false">
      <c r="A72" s="47"/>
      <c r="B72" s="48" t="s">
        <v>182</v>
      </c>
      <c r="C72" s="49"/>
      <c r="D72" s="64" t="n">
        <f aca="false">SUM(D65:D71)</f>
        <v>27.51</v>
      </c>
      <c r="E72" s="64" t="n">
        <f aca="false">SUM(E65:E71)</f>
        <v>12.23</v>
      </c>
      <c r="F72" s="64" t="n">
        <f aca="false">SUM(F65:F71)</f>
        <v>27.82</v>
      </c>
      <c r="G72" s="64" t="n">
        <f aca="false">SUM(G65:G71)</f>
        <v>6.89</v>
      </c>
      <c r="H72" s="64" t="n">
        <f aca="false">SUM(H65:H71)</f>
        <v>127.92</v>
      </c>
      <c r="I72" s="64" t="n">
        <f aca="false">SUM(I65:I71)</f>
        <v>893.55928391</v>
      </c>
      <c r="J72" s="89" t="n">
        <v>14</v>
      </c>
      <c r="K72" s="89" t="n">
        <v>2.97</v>
      </c>
      <c r="L72" s="89" t="n">
        <v>0</v>
      </c>
      <c r="M72" s="89" t="n">
        <v>0</v>
      </c>
      <c r="N72" s="89" t="n">
        <v>25.46</v>
      </c>
      <c r="O72" s="89" t="n">
        <v>77.53</v>
      </c>
      <c r="P72" s="89" t="n">
        <v>13.95</v>
      </c>
      <c r="Q72" s="89" t="n">
        <v>0</v>
      </c>
      <c r="R72" s="89" t="n">
        <v>0</v>
      </c>
      <c r="S72" s="89" t="n">
        <v>0.97</v>
      </c>
      <c r="T72" s="89" t="n">
        <v>7.19</v>
      </c>
      <c r="U72" s="89" t="n">
        <v>1419.87</v>
      </c>
      <c r="V72" s="89" t="n">
        <v>1104.4</v>
      </c>
      <c r="W72" s="89" t="n">
        <v>75.08</v>
      </c>
      <c r="X72" s="89" t="n">
        <v>167.73</v>
      </c>
      <c r="Y72" s="89" t="n">
        <v>443</v>
      </c>
      <c r="Z72" s="89" t="n">
        <v>7.82</v>
      </c>
      <c r="AA72" s="89" t="n">
        <v>154.9</v>
      </c>
      <c r="AB72" s="89" t="n">
        <v>1603.62</v>
      </c>
      <c r="AC72" s="89" t="n">
        <v>359.31</v>
      </c>
      <c r="AD72" s="89" t="n">
        <v>7.03</v>
      </c>
      <c r="AE72" s="89" t="n">
        <v>0.95</v>
      </c>
      <c r="AF72" s="89" t="n">
        <v>0.61</v>
      </c>
      <c r="AG72" s="89" t="n">
        <v>9.17</v>
      </c>
      <c r="AH72" s="89" t="n">
        <v>13.23</v>
      </c>
      <c r="AI72" s="89" t="n">
        <v>18.65</v>
      </c>
      <c r="AJ72" s="12" t="n">
        <v>0</v>
      </c>
      <c r="AK72" s="12" t="n">
        <v>1173.77</v>
      </c>
      <c r="AL72" s="12" t="n">
        <v>993.92</v>
      </c>
      <c r="AM72" s="12" t="n">
        <v>1592.1</v>
      </c>
      <c r="AN72" s="12" t="n">
        <v>1396.6</v>
      </c>
      <c r="AO72" s="12" t="n">
        <v>494.56</v>
      </c>
      <c r="AP72" s="12" t="n">
        <v>880.99</v>
      </c>
      <c r="AQ72" s="12" t="n">
        <v>296.06</v>
      </c>
      <c r="AR72" s="12" t="n">
        <v>1014.06</v>
      </c>
      <c r="AS72" s="12" t="n">
        <v>1083.96</v>
      </c>
      <c r="AT72" s="12" t="n">
        <v>1471.3</v>
      </c>
      <c r="AU72" s="12" t="n">
        <v>1853.34</v>
      </c>
      <c r="AV72" s="12" t="n">
        <v>686.09</v>
      </c>
      <c r="AW72" s="12" t="n">
        <v>1057.77</v>
      </c>
      <c r="AX72" s="12" t="n">
        <v>4280.79</v>
      </c>
      <c r="AY72" s="12" t="n">
        <v>128.63</v>
      </c>
      <c r="AZ72" s="12" t="n">
        <v>1139.21</v>
      </c>
      <c r="BA72" s="12" t="n">
        <v>1001.34</v>
      </c>
      <c r="BB72" s="12" t="n">
        <v>741.55</v>
      </c>
      <c r="BC72" s="12" t="n">
        <v>388.73</v>
      </c>
      <c r="BD72" s="12" t="n">
        <v>0.21</v>
      </c>
      <c r="BE72" s="12" t="n">
        <v>0.05</v>
      </c>
      <c r="BF72" s="12" t="n">
        <v>0.04</v>
      </c>
      <c r="BG72" s="12" t="n">
        <v>0.1</v>
      </c>
      <c r="BH72" s="12" t="n">
        <v>0.13</v>
      </c>
      <c r="BI72" s="12" t="n">
        <v>0.44</v>
      </c>
      <c r="BJ72" s="12" t="n">
        <v>0</v>
      </c>
      <c r="BK72" s="12" t="n">
        <v>1.95</v>
      </c>
      <c r="BL72" s="12" t="n">
        <v>0</v>
      </c>
      <c r="BM72" s="12" t="n">
        <v>0.61</v>
      </c>
      <c r="BN72" s="12" t="n">
        <v>0.02</v>
      </c>
      <c r="BO72" s="12" t="n">
        <v>0.03</v>
      </c>
      <c r="BP72" s="12" t="n">
        <v>0</v>
      </c>
      <c r="BQ72" s="12" t="n">
        <v>0.05</v>
      </c>
      <c r="BR72" s="12" t="n">
        <v>0.17</v>
      </c>
      <c r="BS72" s="12" t="n">
        <v>2.81</v>
      </c>
      <c r="BT72" s="12" t="n">
        <v>0.01</v>
      </c>
      <c r="BU72" s="12" t="n">
        <v>0</v>
      </c>
      <c r="BV72" s="12" t="n">
        <v>3.37</v>
      </c>
      <c r="BW72" s="12" t="n">
        <v>0.07</v>
      </c>
      <c r="BX72" s="12" t="n">
        <v>0</v>
      </c>
      <c r="BY72" s="12" t="n">
        <v>0</v>
      </c>
      <c r="BZ72" s="12" t="n">
        <v>0</v>
      </c>
      <c r="CA72" s="12" t="n">
        <v>0</v>
      </c>
      <c r="CB72" s="12" t="n">
        <v>731.65</v>
      </c>
      <c r="CC72" s="90"/>
      <c r="CD72" s="90"/>
      <c r="CE72" s="12" t="n">
        <v>422.17</v>
      </c>
      <c r="CF72" s="12"/>
      <c r="CG72" s="12" t="n">
        <v>112.8</v>
      </c>
      <c r="CH72" s="12" t="n">
        <v>65.54</v>
      </c>
      <c r="CI72" s="12" t="n">
        <v>89.17</v>
      </c>
      <c r="CJ72" s="12" t="n">
        <v>5976.22</v>
      </c>
      <c r="CK72" s="12" t="n">
        <v>3206.66</v>
      </c>
      <c r="CL72" s="12" t="n">
        <v>4591.44</v>
      </c>
      <c r="CM72" s="12" t="n">
        <v>80.35</v>
      </c>
      <c r="CN72" s="12" t="n">
        <v>47.59</v>
      </c>
      <c r="CO72" s="12" t="n">
        <v>64.07</v>
      </c>
      <c r="CP72" s="12" t="n">
        <v>0</v>
      </c>
      <c r="CQ72" s="12" t="n">
        <v>2.6</v>
      </c>
    </row>
    <row r="73" customFormat="false" ht="14.4" hidden="true" customHeight="true" outlineLevel="0" collapsed="false">
      <c r="A73" s="28"/>
      <c r="B73" s="53" t="s">
        <v>244</v>
      </c>
      <c r="C73" s="30"/>
      <c r="D73" s="45" t="n">
        <v>31.5</v>
      </c>
      <c r="E73" s="45" t="n">
        <v>0</v>
      </c>
      <c r="F73" s="45" t="n">
        <v>32.2</v>
      </c>
      <c r="G73" s="45" t="n">
        <v>0</v>
      </c>
      <c r="H73" s="45" t="n">
        <v>134.05</v>
      </c>
      <c r="I73" s="130" t="n">
        <v>952</v>
      </c>
      <c r="V73" s="69" t="n">
        <v>0</v>
      </c>
      <c r="W73" s="69" t="n">
        <v>0</v>
      </c>
      <c r="X73" s="69" t="n">
        <v>0</v>
      </c>
      <c r="Y73" s="69" t="n">
        <v>0</v>
      </c>
      <c r="Z73" s="69" t="n">
        <v>0</v>
      </c>
      <c r="AA73" s="69" t="n">
        <v>0</v>
      </c>
      <c r="AB73" s="69" t="n">
        <v>0</v>
      </c>
      <c r="AC73" s="69" t="n">
        <v>315</v>
      </c>
      <c r="AD73" s="69" t="n">
        <v>0</v>
      </c>
      <c r="AE73" s="69" t="n">
        <v>0.49</v>
      </c>
      <c r="AF73" s="69" t="n">
        <v>0.56</v>
      </c>
      <c r="AI73" s="69" t="n">
        <v>24.5</v>
      </c>
      <c r="CI73" s="70" t="n">
        <v>0</v>
      </c>
      <c r="CL73" s="70" t="n">
        <v>0</v>
      </c>
      <c r="CO73" s="70" t="n">
        <v>0</v>
      </c>
    </row>
    <row r="74" customFormat="false" ht="12.6" hidden="true" customHeight="true" outlineLevel="0" collapsed="false">
      <c r="A74" s="28"/>
      <c r="B74" s="53" t="s">
        <v>113</v>
      </c>
      <c r="C74" s="30"/>
      <c r="D74" s="45" t="n">
        <f aca="false">D72-D73</f>
        <v>-3.98999999999999</v>
      </c>
      <c r="E74" s="45" t="n">
        <f aca="false">E72-E73</f>
        <v>12.23</v>
      </c>
      <c r="F74" s="45" t="n">
        <f aca="false">F72-F73</f>
        <v>-4.38</v>
      </c>
      <c r="G74" s="45" t="n">
        <f aca="false">G72-G73</f>
        <v>6.89</v>
      </c>
      <c r="H74" s="45" t="n">
        <f aca="false">H72-H73</f>
        <v>-6.12999999999997</v>
      </c>
      <c r="I74" s="130" t="n">
        <f aca="false">I72-I73</f>
        <v>-58.4407160899999</v>
      </c>
      <c r="V74" s="69" t="n">
        <f aca="false">V72-V73</f>
        <v>1104.4</v>
      </c>
      <c r="W74" s="69" t="n">
        <f aca="false">W72-W73</f>
        <v>75.08</v>
      </c>
      <c r="X74" s="69" t="n">
        <f aca="false">X72-X73</f>
        <v>167.73</v>
      </c>
      <c r="Y74" s="69" t="n">
        <f aca="false">Y72-Y73</f>
        <v>443</v>
      </c>
      <c r="Z74" s="69" t="n">
        <f aca="false">Z72-Z73</f>
        <v>7.82</v>
      </c>
      <c r="AA74" s="69" t="n">
        <f aca="false">AA72-AA73</f>
        <v>154.9</v>
      </c>
      <c r="AB74" s="69" t="n">
        <f aca="false">AB72-AB73</f>
        <v>1603.62</v>
      </c>
      <c r="AC74" s="69" t="n">
        <f aca="false">AC72-AC73</f>
        <v>44.31</v>
      </c>
      <c r="AD74" s="69" t="n">
        <f aca="false">AD72-AD73</f>
        <v>7.03</v>
      </c>
      <c r="AE74" s="69" t="n">
        <f aca="false">AE72-AE73</f>
        <v>0.46</v>
      </c>
      <c r="AF74" s="69" t="n">
        <f aca="false">AF72-AF73</f>
        <v>0.05</v>
      </c>
      <c r="AI74" s="69" t="n">
        <f aca="false">AI72-AI73</f>
        <v>-5.85</v>
      </c>
      <c r="CI74" s="70" t="n">
        <f aca="false">CI72-CI73</f>
        <v>89.17</v>
      </c>
      <c r="CL74" s="70" t="n">
        <f aca="false">CL72-CL73</f>
        <v>4591.44</v>
      </c>
      <c r="CO74" s="70" t="n">
        <f aca="false">CO72-CO73</f>
        <v>64.07</v>
      </c>
    </row>
    <row r="75" customFormat="false" ht="13.8" hidden="true" customHeight="true" outlineLevel="0" collapsed="false">
      <c r="A75" s="28"/>
      <c r="B75" s="53" t="s">
        <v>114</v>
      </c>
      <c r="C75" s="30"/>
      <c r="D75" s="45" t="n">
        <v>13</v>
      </c>
      <c r="E75" s="45"/>
      <c r="F75" s="45" t="n">
        <v>38</v>
      </c>
      <c r="G75" s="45"/>
      <c r="H75" s="45" t="n">
        <v>49</v>
      </c>
      <c r="I75" s="130"/>
    </row>
    <row r="76" customFormat="false" ht="9" hidden="false" customHeight="true" outlineLevel="0" collapsed="false">
      <c r="A76" s="28"/>
      <c r="B76" s="53"/>
      <c r="C76" s="30"/>
      <c r="D76" s="45"/>
      <c r="E76" s="45"/>
      <c r="F76" s="45"/>
      <c r="G76" s="45"/>
      <c r="H76" s="45"/>
      <c r="I76" s="130"/>
    </row>
    <row r="77" customFormat="false" ht="15.6" hidden="false" customHeight="true" outlineLevel="0" collapsed="false">
      <c r="A77" s="28"/>
      <c r="B77" s="29" t="s">
        <v>144</v>
      </c>
      <c r="C77" s="119" t="s">
        <v>116</v>
      </c>
      <c r="D77" s="120" t="s">
        <v>117</v>
      </c>
      <c r="E77" s="120"/>
      <c r="F77" s="120" t="s">
        <v>118</v>
      </c>
      <c r="G77" s="120"/>
      <c r="H77" s="121" t="s">
        <v>119</v>
      </c>
      <c r="I77" s="121" t="s">
        <v>120</v>
      </c>
    </row>
    <row r="78" customFormat="false" ht="15.6" hidden="false" customHeight="false" outlineLevel="0" collapsed="false">
      <c r="A78" s="33"/>
      <c r="B78" s="34" t="s">
        <v>173</v>
      </c>
      <c r="C78" s="56"/>
      <c r="D78" s="57"/>
      <c r="E78" s="57"/>
      <c r="F78" s="57"/>
      <c r="G78" s="57"/>
      <c r="H78" s="58"/>
      <c r="I78" s="58"/>
    </row>
    <row r="79" customFormat="false" ht="15" hidden="false" customHeight="true" outlineLevel="0" collapsed="false">
      <c r="A79" s="33" t="s">
        <v>174</v>
      </c>
      <c r="B79" s="38" t="s">
        <v>175</v>
      </c>
      <c r="C79" s="35" t="str">
        <f aca="false">"250"</f>
        <v>250</v>
      </c>
      <c r="D79" s="131" t="n">
        <v>5.54</v>
      </c>
      <c r="E79" s="131" t="n">
        <v>0</v>
      </c>
      <c r="F79" s="131" t="n">
        <v>5.56</v>
      </c>
      <c r="G79" s="131" t="n">
        <v>5.56</v>
      </c>
      <c r="H79" s="131" t="n">
        <v>24.31</v>
      </c>
      <c r="I79" s="132" t="n">
        <v>164.05552</v>
      </c>
      <c r="J79" s="85" t="n">
        <v>0.73</v>
      </c>
      <c r="K79" s="86" t="n">
        <v>3.25</v>
      </c>
      <c r="L79" s="86" t="n">
        <v>0</v>
      </c>
      <c r="M79" s="86" t="n">
        <v>0</v>
      </c>
      <c r="N79" s="86" t="n">
        <v>3.31</v>
      </c>
      <c r="O79" s="86" t="n">
        <v>17.47</v>
      </c>
      <c r="P79" s="86" t="n">
        <v>3.53</v>
      </c>
      <c r="Q79" s="86" t="n">
        <v>0</v>
      </c>
      <c r="R79" s="86" t="n">
        <v>0</v>
      </c>
      <c r="S79" s="86" t="n">
        <v>0.18</v>
      </c>
      <c r="T79" s="86" t="n">
        <v>1.97</v>
      </c>
      <c r="U79" s="86" t="n">
        <v>204.24</v>
      </c>
      <c r="V79" s="86" t="n">
        <v>566.42</v>
      </c>
      <c r="W79" s="86" t="n">
        <v>36.44</v>
      </c>
      <c r="X79" s="86" t="n">
        <v>39.93</v>
      </c>
      <c r="Y79" s="86" t="n">
        <v>107.14</v>
      </c>
      <c r="Z79" s="86" t="n">
        <v>2.04</v>
      </c>
      <c r="AA79" s="86" t="n">
        <v>0</v>
      </c>
      <c r="AB79" s="86" t="n">
        <v>1363.05</v>
      </c>
      <c r="AC79" s="86" t="n">
        <v>252.28</v>
      </c>
      <c r="AD79" s="86" t="n">
        <v>2.47</v>
      </c>
      <c r="AE79" s="86" t="n">
        <v>0.21</v>
      </c>
      <c r="AF79" s="86" t="n">
        <v>0.08</v>
      </c>
      <c r="AG79" s="86" t="n">
        <v>1.19</v>
      </c>
      <c r="AH79" s="86" t="n">
        <v>2.61</v>
      </c>
      <c r="AI79" s="86" t="n">
        <v>5.65</v>
      </c>
      <c r="AJ79" s="87" t="n">
        <v>0</v>
      </c>
      <c r="AK79" s="87" t="n">
        <v>218.54</v>
      </c>
      <c r="AL79" s="87" t="n">
        <v>242.43</v>
      </c>
      <c r="AM79" s="87" t="n">
        <v>359.42</v>
      </c>
      <c r="AN79" s="87" t="n">
        <v>345.21</v>
      </c>
      <c r="AO79" s="87" t="n">
        <v>47.41</v>
      </c>
      <c r="AP79" s="87" t="n">
        <v>193.06</v>
      </c>
      <c r="AQ79" s="87" t="n">
        <v>64.19</v>
      </c>
      <c r="AR79" s="87" t="n">
        <v>226.87</v>
      </c>
      <c r="AS79" s="87" t="n">
        <v>219.77</v>
      </c>
      <c r="AT79" s="87" t="n">
        <v>419.77</v>
      </c>
      <c r="AU79" s="87" t="n">
        <v>495.91</v>
      </c>
      <c r="AV79" s="87" t="n">
        <v>100.47</v>
      </c>
      <c r="AW79" s="87" t="n">
        <v>214.87</v>
      </c>
      <c r="AX79" s="87" t="n">
        <v>785.46</v>
      </c>
      <c r="AY79" s="87" t="n">
        <v>0</v>
      </c>
      <c r="AZ79" s="87" t="n">
        <v>151.41</v>
      </c>
      <c r="BA79" s="87" t="n">
        <v>184.64</v>
      </c>
      <c r="BB79" s="87" t="n">
        <v>155.82</v>
      </c>
      <c r="BC79" s="87" t="n">
        <v>58.43</v>
      </c>
      <c r="BD79" s="87" t="n">
        <v>0</v>
      </c>
      <c r="BE79" s="87" t="n">
        <v>0</v>
      </c>
      <c r="BF79" s="87" t="n">
        <v>0</v>
      </c>
      <c r="BG79" s="87" t="n">
        <v>0</v>
      </c>
      <c r="BH79" s="87" t="n">
        <v>0</v>
      </c>
      <c r="BI79" s="87" t="n">
        <v>0</v>
      </c>
      <c r="BJ79" s="87" t="n">
        <v>0</v>
      </c>
      <c r="BK79" s="87" t="n">
        <v>0.39</v>
      </c>
      <c r="BL79" s="87" t="n">
        <v>0</v>
      </c>
      <c r="BM79" s="87" t="n">
        <v>0.22</v>
      </c>
      <c r="BN79" s="87" t="n">
        <v>0.02</v>
      </c>
      <c r="BO79" s="87" t="n">
        <v>0.03</v>
      </c>
      <c r="BP79" s="87" t="n">
        <v>0</v>
      </c>
      <c r="BQ79" s="87" t="n">
        <v>0</v>
      </c>
      <c r="BR79" s="87" t="n">
        <v>0</v>
      </c>
      <c r="BS79" s="87" t="n">
        <v>1.33</v>
      </c>
      <c r="BT79" s="87" t="n">
        <v>0</v>
      </c>
      <c r="BU79" s="87" t="n">
        <v>0</v>
      </c>
      <c r="BV79" s="87" t="n">
        <v>3.13</v>
      </c>
      <c r="BW79" s="87" t="n">
        <v>0.02</v>
      </c>
      <c r="BX79" s="87" t="n">
        <v>0</v>
      </c>
      <c r="BY79" s="87" t="n">
        <v>0</v>
      </c>
      <c r="BZ79" s="87" t="n">
        <v>0</v>
      </c>
      <c r="CA79" s="87" t="n">
        <v>0</v>
      </c>
      <c r="CB79" s="87" t="n">
        <v>241.53</v>
      </c>
      <c r="CC79" s="88"/>
      <c r="CD79" s="88"/>
      <c r="CE79" s="87" t="n">
        <v>227.18</v>
      </c>
      <c r="CF79" s="87"/>
      <c r="CG79" s="87" t="n">
        <v>22.94</v>
      </c>
      <c r="CH79" s="87" t="n">
        <v>14.82</v>
      </c>
      <c r="CI79" s="87" t="n">
        <v>18.88</v>
      </c>
      <c r="CJ79" s="87" t="n">
        <v>1191.93</v>
      </c>
      <c r="CK79" s="87" t="n">
        <v>620.13</v>
      </c>
      <c r="CL79" s="87" t="n">
        <v>906.03</v>
      </c>
      <c r="CM79" s="87" t="n">
        <v>42.51</v>
      </c>
      <c r="CN79" s="87" t="n">
        <v>21.74</v>
      </c>
      <c r="CO79" s="87" t="n">
        <v>32.12</v>
      </c>
      <c r="CP79" s="87" t="n">
        <v>0</v>
      </c>
      <c r="CQ79" s="87" t="n">
        <v>0.5</v>
      </c>
    </row>
    <row r="80" customFormat="false" ht="15" hidden="false" customHeight="true" outlineLevel="0" collapsed="false">
      <c r="A80" s="33" t="s">
        <v>213</v>
      </c>
      <c r="B80" s="38" t="s">
        <v>214</v>
      </c>
      <c r="C80" s="35" t="str">
        <f aca="false">"100/30"</f>
        <v>100/30</v>
      </c>
      <c r="D80" s="131" t="n">
        <v>11.13</v>
      </c>
      <c r="E80" s="131" t="n">
        <v>9.86</v>
      </c>
      <c r="F80" s="131" t="n">
        <v>15.65</v>
      </c>
      <c r="G80" s="131" t="n">
        <v>5.33</v>
      </c>
      <c r="H80" s="131" t="n">
        <v>12.57</v>
      </c>
      <c r="I80" s="132" t="n">
        <v>270.5</v>
      </c>
      <c r="J80" s="85" t="n">
        <v>10.13</v>
      </c>
      <c r="K80" s="86" t="n">
        <v>3.32</v>
      </c>
      <c r="L80" s="86" t="n">
        <v>0</v>
      </c>
      <c r="M80" s="86" t="n">
        <v>0</v>
      </c>
      <c r="N80" s="86" t="n">
        <v>3.84</v>
      </c>
      <c r="O80" s="86" t="n">
        <v>6.06</v>
      </c>
      <c r="P80" s="86" t="n">
        <v>2.67</v>
      </c>
      <c r="Q80" s="86" t="n">
        <v>0</v>
      </c>
      <c r="R80" s="86" t="n">
        <v>0</v>
      </c>
      <c r="S80" s="86" t="n">
        <v>0.13</v>
      </c>
      <c r="T80" s="86" t="n">
        <v>1.73</v>
      </c>
      <c r="U80" s="86" t="n">
        <v>173.54</v>
      </c>
      <c r="V80" s="86" t="n">
        <v>289.01</v>
      </c>
      <c r="W80" s="86" t="n">
        <v>42.92</v>
      </c>
      <c r="X80" s="86" t="n">
        <v>36.49</v>
      </c>
      <c r="Y80" s="86" t="n">
        <v>160.27</v>
      </c>
      <c r="Z80" s="86" t="n">
        <v>1.81</v>
      </c>
      <c r="AA80" s="86" t="n">
        <v>3.69</v>
      </c>
      <c r="AB80" s="86" t="n">
        <v>5.53</v>
      </c>
      <c r="AC80" s="86" t="n">
        <v>20.1</v>
      </c>
      <c r="AD80" s="86" t="n">
        <v>3.09</v>
      </c>
      <c r="AE80" s="86" t="n">
        <v>0.28</v>
      </c>
      <c r="AF80" s="86" t="n">
        <v>0.11</v>
      </c>
      <c r="AG80" s="86" t="n">
        <v>1.82</v>
      </c>
      <c r="AH80" s="86" t="n">
        <v>4.94</v>
      </c>
      <c r="AI80" s="86" t="n">
        <v>1.33</v>
      </c>
      <c r="AJ80" s="87" t="n">
        <v>0</v>
      </c>
      <c r="AK80" s="87" t="n">
        <v>569.74</v>
      </c>
      <c r="AL80" s="87" t="n">
        <v>492.52</v>
      </c>
      <c r="AM80" s="87" t="n">
        <v>773.95</v>
      </c>
      <c r="AN80" s="87" t="n">
        <v>802.97</v>
      </c>
      <c r="AO80" s="87" t="n">
        <v>232.35</v>
      </c>
      <c r="AP80" s="87" t="n">
        <v>443.1</v>
      </c>
      <c r="AQ80" s="87" t="n">
        <v>126.68</v>
      </c>
      <c r="AR80" s="87" t="n">
        <v>421.9</v>
      </c>
      <c r="AS80" s="87" t="n">
        <v>466.44</v>
      </c>
      <c r="AT80" s="87" t="n">
        <v>530.68</v>
      </c>
      <c r="AU80" s="87" t="n">
        <v>792.31</v>
      </c>
      <c r="AV80" s="87" t="n">
        <v>356.1</v>
      </c>
      <c r="AW80" s="87" t="n">
        <v>420.45</v>
      </c>
      <c r="AX80" s="87" t="n">
        <v>1393.38</v>
      </c>
      <c r="AY80" s="87" t="n">
        <v>100.67</v>
      </c>
      <c r="AZ80" s="87" t="n">
        <v>409.04</v>
      </c>
      <c r="BA80" s="87" t="n">
        <v>374.96</v>
      </c>
      <c r="BB80" s="87" t="n">
        <v>358.42</v>
      </c>
      <c r="BC80" s="87" t="n">
        <v>119.5</v>
      </c>
      <c r="BD80" s="87" t="n">
        <v>0.05</v>
      </c>
      <c r="BE80" s="87" t="n">
        <v>0.02</v>
      </c>
      <c r="BF80" s="87" t="n">
        <v>0.01</v>
      </c>
      <c r="BG80" s="87" t="n">
        <v>0.03</v>
      </c>
      <c r="BH80" s="87" t="n">
        <v>0.03</v>
      </c>
      <c r="BI80" s="87" t="n">
        <v>0.15</v>
      </c>
      <c r="BJ80" s="87" t="n">
        <v>0</v>
      </c>
      <c r="BK80" s="87" t="n">
        <v>0.68</v>
      </c>
      <c r="BL80" s="87" t="n">
        <v>0</v>
      </c>
      <c r="BM80" s="87" t="n">
        <v>0.29</v>
      </c>
      <c r="BN80" s="87" t="n">
        <v>0.01</v>
      </c>
      <c r="BO80" s="87" t="n">
        <v>0.03</v>
      </c>
      <c r="BP80" s="87" t="n">
        <v>0</v>
      </c>
      <c r="BQ80" s="87" t="n">
        <v>0.03</v>
      </c>
      <c r="BR80" s="87" t="n">
        <v>0.05</v>
      </c>
      <c r="BS80" s="87" t="n">
        <v>1.28</v>
      </c>
      <c r="BT80" s="87" t="n">
        <v>0</v>
      </c>
      <c r="BU80" s="87" t="n">
        <v>0</v>
      </c>
      <c r="BV80" s="87" t="n">
        <v>3.01</v>
      </c>
      <c r="BW80" s="87" t="n">
        <v>0</v>
      </c>
      <c r="BX80" s="87" t="n">
        <v>0</v>
      </c>
      <c r="BY80" s="87" t="n">
        <v>0</v>
      </c>
      <c r="BZ80" s="87" t="n">
        <v>0</v>
      </c>
      <c r="CA80" s="87" t="n">
        <v>0</v>
      </c>
      <c r="CB80" s="87" t="n">
        <v>112.82</v>
      </c>
      <c r="CC80" s="88"/>
      <c r="CD80" s="88"/>
      <c r="CE80" s="87" t="n">
        <v>4.62</v>
      </c>
      <c r="CF80" s="87"/>
      <c r="CG80" s="87" t="n">
        <v>17.61</v>
      </c>
      <c r="CH80" s="87" t="n">
        <v>10.62</v>
      </c>
      <c r="CI80" s="87" t="n">
        <v>14.12</v>
      </c>
      <c r="CJ80" s="87" t="n">
        <v>2751</v>
      </c>
      <c r="CK80" s="87" t="n">
        <v>1530.56</v>
      </c>
      <c r="CL80" s="87" t="n">
        <v>2140.78</v>
      </c>
      <c r="CM80" s="87" t="n">
        <v>24.7</v>
      </c>
      <c r="CN80" s="87" t="n">
        <v>14.15</v>
      </c>
      <c r="CO80" s="87" t="n">
        <v>19.63</v>
      </c>
      <c r="CP80" s="87" t="n">
        <v>0</v>
      </c>
      <c r="CQ80" s="87" t="n">
        <v>0.24</v>
      </c>
    </row>
    <row r="81" customFormat="false" ht="15.6" hidden="false" customHeight="true" outlineLevel="0" collapsed="false">
      <c r="A81" s="33" t="s">
        <v>215</v>
      </c>
      <c r="B81" s="38" t="s">
        <v>216</v>
      </c>
      <c r="C81" s="35" t="str">
        <f aca="false">"180"</f>
        <v>180</v>
      </c>
      <c r="D81" s="131" t="n">
        <v>6.54</v>
      </c>
      <c r="E81" s="131" t="n">
        <v>0.03</v>
      </c>
      <c r="F81" s="131" t="n">
        <v>7.32</v>
      </c>
      <c r="G81" s="131" t="n">
        <v>1.59</v>
      </c>
      <c r="H81" s="131" t="n">
        <v>45.19</v>
      </c>
      <c r="I81" s="132" t="n">
        <v>247.646619</v>
      </c>
      <c r="J81" s="85" t="n">
        <v>3.2</v>
      </c>
      <c r="K81" s="86" t="n">
        <v>0.76</v>
      </c>
      <c r="L81" s="86" t="n">
        <v>0</v>
      </c>
      <c r="M81" s="86" t="n">
        <v>0</v>
      </c>
      <c r="N81" s="86" t="n">
        <v>1.54</v>
      </c>
      <c r="O81" s="86" t="n">
        <v>41.85</v>
      </c>
      <c r="P81" s="86" t="n">
        <v>1.8</v>
      </c>
      <c r="Q81" s="86" t="n">
        <v>0</v>
      </c>
      <c r="R81" s="86" t="n">
        <v>0</v>
      </c>
      <c r="S81" s="86" t="n">
        <v>0.19</v>
      </c>
      <c r="T81" s="86" t="n">
        <v>0.67</v>
      </c>
      <c r="U81" s="86" t="n">
        <v>9.02</v>
      </c>
      <c r="V81" s="86" t="n">
        <v>119.83</v>
      </c>
      <c r="W81" s="86" t="n">
        <v>6.91</v>
      </c>
      <c r="X81" s="86" t="n">
        <v>31.73</v>
      </c>
      <c r="Y81" s="86" t="n">
        <v>89.7</v>
      </c>
      <c r="Z81" s="86" t="n">
        <v>0.75</v>
      </c>
      <c r="AA81" s="86" t="n">
        <v>19.12</v>
      </c>
      <c r="AB81" s="86" t="n">
        <v>120.1</v>
      </c>
      <c r="AC81" s="86" t="n">
        <v>56.86</v>
      </c>
      <c r="AD81" s="86" t="n">
        <v>0.79</v>
      </c>
      <c r="AE81" s="86" t="n">
        <v>0.04</v>
      </c>
      <c r="AF81" s="86" t="n">
        <v>0.03</v>
      </c>
      <c r="AG81" s="86" t="n">
        <v>0.86</v>
      </c>
      <c r="AH81" s="86" t="n">
        <v>2.21</v>
      </c>
      <c r="AI81" s="86" t="n">
        <v>1.12</v>
      </c>
      <c r="AJ81" s="87" t="n">
        <v>0</v>
      </c>
      <c r="AK81" s="87" t="n">
        <v>250.04</v>
      </c>
      <c r="AL81" s="87" t="n">
        <v>196.7</v>
      </c>
      <c r="AM81" s="87" t="n">
        <v>369.55</v>
      </c>
      <c r="AN81" s="87" t="n">
        <v>155.39</v>
      </c>
      <c r="AO81" s="87" t="n">
        <v>95.31</v>
      </c>
      <c r="AP81" s="87" t="n">
        <v>143.65</v>
      </c>
      <c r="AQ81" s="87" t="n">
        <v>60.59</v>
      </c>
      <c r="AR81" s="87" t="n">
        <v>220.43</v>
      </c>
      <c r="AS81" s="87" t="n">
        <v>232.07</v>
      </c>
      <c r="AT81" s="87" t="n">
        <v>302.83</v>
      </c>
      <c r="AU81" s="87" t="n">
        <v>321.62</v>
      </c>
      <c r="AV81" s="87" t="n">
        <v>101.79</v>
      </c>
      <c r="AW81" s="87" t="n">
        <v>190.27</v>
      </c>
      <c r="AX81" s="87" t="n">
        <v>715.16</v>
      </c>
      <c r="AY81" s="87" t="n">
        <v>0</v>
      </c>
      <c r="AZ81" s="87" t="n">
        <v>196.95</v>
      </c>
      <c r="BA81" s="87" t="n">
        <v>197.15</v>
      </c>
      <c r="BB81" s="87" t="n">
        <v>173.06</v>
      </c>
      <c r="BC81" s="87" t="n">
        <v>81.44</v>
      </c>
      <c r="BD81" s="87" t="n">
        <v>0.18</v>
      </c>
      <c r="BE81" s="87" t="n">
        <v>0.04</v>
      </c>
      <c r="BF81" s="87" t="n">
        <v>0.03</v>
      </c>
      <c r="BG81" s="87" t="n">
        <v>0.09</v>
      </c>
      <c r="BH81" s="87" t="n">
        <v>0.11</v>
      </c>
      <c r="BI81" s="87" t="n">
        <v>0.38</v>
      </c>
      <c r="BJ81" s="87" t="n">
        <v>0</v>
      </c>
      <c r="BK81" s="87" t="n">
        <v>1.32</v>
      </c>
      <c r="BL81" s="87" t="n">
        <v>0</v>
      </c>
      <c r="BM81" s="87" t="n">
        <v>0.41</v>
      </c>
      <c r="BN81" s="87" t="n">
        <v>0</v>
      </c>
      <c r="BO81" s="87" t="n">
        <v>0.01</v>
      </c>
      <c r="BP81" s="87" t="n">
        <v>0</v>
      </c>
      <c r="BQ81" s="87" t="n">
        <v>0.04</v>
      </c>
      <c r="BR81" s="87" t="n">
        <v>0.14</v>
      </c>
      <c r="BS81" s="87" t="n">
        <v>1.46</v>
      </c>
      <c r="BT81" s="87" t="n">
        <v>0</v>
      </c>
      <c r="BU81" s="87" t="n">
        <v>0</v>
      </c>
      <c r="BV81" s="87" t="n">
        <v>0.73</v>
      </c>
      <c r="BW81" s="87" t="n">
        <v>0</v>
      </c>
      <c r="BX81" s="87" t="n">
        <v>0</v>
      </c>
      <c r="BY81" s="87" t="n">
        <v>0</v>
      </c>
      <c r="BZ81" s="87" t="n">
        <v>0</v>
      </c>
      <c r="CA81" s="87" t="n">
        <v>0</v>
      </c>
      <c r="CB81" s="87" t="n">
        <v>139.52</v>
      </c>
      <c r="CC81" s="88"/>
      <c r="CD81" s="88"/>
      <c r="CE81" s="87" t="n">
        <v>39.13</v>
      </c>
      <c r="CF81" s="87"/>
      <c r="CG81" s="87" t="n">
        <v>1.21</v>
      </c>
      <c r="CH81" s="87" t="n">
        <v>1.21</v>
      </c>
      <c r="CI81" s="87" t="n">
        <v>1.21</v>
      </c>
      <c r="CJ81" s="87" t="n">
        <v>1895.25</v>
      </c>
      <c r="CK81" s="87" t="n">
        <v>945</v>
      </c>
      <c r="CL81" s="87" t="n">
        <v>1420.13</v>
      </c>
      <c r="CM81" s="87" t="n">
        <v>4.52</v>
      </c>
      <c r="CN81" s="87" t="n">
        <v>1.05</v>
      </c>
      <c r="CO81" s="87" t="n">
        <v>2.78</v>
      </c>
      <c r="CP81" s="87" t="n">
        <v>0</v>
      </c>
      <c r="CQ81" s="87" t="n">
        <v>0</v>
      </c>
    </row>
    <row r="82" customFormat="false" ht="15.6" hidden="false" customHeight="false" outlineLevel="0" collapsed="false">
      <c r="A82" s="33" t="s">
        <v>217</v>
      </c>
      <c r="B82" s="38" t="s">
        <v>218</v>
      </c>
      <c r="C82" s="35" t="str">
        <f aca="false">"200"</f>
        <v>200</v>
      </c>
      <c r="D82" s="131" t="n">
        <v>0.19</v>
      </c>
      <c r="E82" s="131" t="n">
        <v>0</v>
      </c>
      <c r="F82" s="131" t="n">
        <v>0.07</v>
      </c>
      <c r="G82" s="131" t="n">
        <v>0.03</v>
      </c>
      <c r="H82" s="131" t="n">
        <v>11.58</v>
      </c>
      <c r="I82" s="132" t="n">
        <v>45.6382525</v>
      </c>
      <c r="J82" s="85" t="n">
        <v>0</v>
      </c>
      <c r="K82" s="86" t="n">
        <v>0</v>
      </c>
      <c r="L82" s="86" t="n">
        <v>0</v>
      </c>
      <c r="M82" s="86" t="n">
        <v>0</v>
      </c>
      <c r="N82" s="86" t="n">
        <v>11.12</v>
      </c>
      <c r="O82" s="86" t="n">
        <v>0.01</v>
      </c>
      <c r="P82" s="86" t="n">
        <v>0.46</v>
      </c>
      <c r="Q82" s="86" t="n">
        <v>0</v>
      </c>
      <c r="R82" s="86" t="n">
        <v>0</v>
      </c>
      <c r="S82" s="86" t="n">
        <v>0.36</v>
      </c>
      <c r="T82" s="86" t="n">
        <v>0.14</v>
      </c>
      <c r="U82" s="86" t="n">
        <v>4.85</v>
      </c>
      <c r="V82" s="86" t="n">
        <v>46.13</v>
      </c>
      <c r="W82" s="86" t="n">
        <v>8.73</v>
      </c>
      <c r="X82" s="86" t="n">
        <v>4.79</v>
      </c>
      <c r="Y82" s="86" t="n">
        <v>5.76</v>
      </c>
      <c r="Z82" s="86" t="n">
        <v>0.21</v>
      </c>
      <c r="AA82" s="86" t="n">
        <v>0</v>
      </c>
      <c r="AB82" s="86" t="n">
        <v>10</v>
      </c>
      <c r="AC82" s="86" t="n">
        <v>2.75</v>
      </c>
      <c r="AD82" s="86" t="n">
        <v>0.04</v>
      </c>
      <c r="AE82" s="86" t="n">
        <v>0.01</v>
      </c>
      <c r="AF82" s="86" t="n">
        <v>0.01</v>
      </c>
      <c r="AG82" s="86" t="n">
        <v>0.08</v>
      </c>
      <c r="AH82" s="86" t="n">
        <v>0.06</v>
      </c>
      <c r="AI82" s="86" t="n">
        <v>3.75</v>
      </c>
      <c r="AJ82" s="87" t="n">
        <v>0</v>
      </c>
      <c r="AK82" s="87" t="n">
        <v>0</v>
      </c>
      <c r="AL82" s="87" t="n">
        <v>0</v>
      </c>
      <c r="AM82" s="87" t="n">
        <v>0</v>
      </c>
      <c r="AN82" s="87" t="n">
        <v>0</v>
      </c>
      <c r="AO82" s="87" t="n">
        <v>0</v>
      </c>
      <c r="AP82" s="87" t="n">
        <v>0</v>
      </c>
      <c r="AQ82" s="87" t="n">
        <v>0</v>
      </c>
      <c r="AR82" s="87" t="n">
        <v>0</v>
      </c>
      <c r="AS82" s="87" t="n">
        <v>0</v>
      </c>
      <c r="AT82" s="87" t="n">
        <v>0</v>
      </c>
      <c r="AU82" s="87" t="n">
        <v>0</v>
      </c>
      <c r="AV82" s="87" t="n">
        <v>0</v>
      </c>
      <c r="AW82" s="87" t="n">
        <v>0</v>
      </c>
      <c r="AX82" s="87" t="n">
        <v>0</v>
      </c>
      <c r="AY82" s="87" t="n">
        <v>0</v>
      </c>
      <c r="AZ82" s="87" t="n">
        <v>0</v>
      </c>
      <c r="BA82" s="87" t="n">
        <v>0</v>
      </c>
      <c r="BB82" s="87" t="n">
        <v>0</v>
      </c>
      <c r="BC82" s="87" t="n">
        <v>0</v>
      </c>
      <c r="BD82" s="87" t="n">
        <v>0</v>
      </c>
      <c r="BE82" s="87" t="n">
        <v>0</v>
      </c>
      <c r="BF82" s="87" t="n">
        <v>0</v>
      </c>
      <c r="BG82" s="87" t="n">
        <v>0</v>
      </c>
      <c r="BH82" s="87" t="n">
        <v>0</v>
      </c>
      <c r="BI82" s="87" t="n">
        <v>0</v>
      </c>
      <c r="BJ82" s="87" t="n">
        <v>0</v>
      </c>
      <c r="BK82" s="87" t="n">
        <v>0</v>
      </c>
      <c r="BL82" s="87" t="n">
        <v>0</v>
      </c>
      <c r="BM82" s="87" t="n">
        <v>0</v>
      </c>
      <c r="BN82" s="87" t="n">
        <v>0</v>
      </c>
      <c r="BO82" s="87" t="n">
        <v>0</v>
      </c>
      <c r="BP82" s="87" t="n">
        <v>0</v>
      </c>
      <c r="BQ82" s="87" t="n">
        <v>0</v>
      </c>
      <c r="BR82" s="87" t="n">
        <v>0</v>
      </c>
      <c r="BS82" s="87" t="n">
        <v>0</v>
      </c>
      <c r="BT82" s="87" t="n">
        <v>0</v>
      </c>
      <c r="BU82" s="87" t="n">
        <v>0</v>
      </c>
      <c r="BV82" s="87" t="n">
        <v>0</v>
      </c>
      <c r="BW82" s="87" t="n">
        <v>0</v>
      </c>
      <c r="BX82" s="87" t="n">
        <v>0</v>
      </c>
      <c r="BY82" s="87" t="n">
        <v>0</v>
      </c>
      <c r="BZ82" s="87" t="n">
        <v>0</v>
      </c>
      <c r="CA82" s="87" t="n">
        <v>0</v>
      </c>
      <c r="CB82" s="87" t="n">
        <v>229.49</v>
      </c>
      <c r="CC82" s="88"/>
      <c r="CD82" s="88"/>
      <c r="CE82" s="87" t="n">
        <v>1.67</v>
      </c>
      <c r="CF82" s="87"/>
      <c r="CG82" s="87" t="n">
        <v>0.25</v>
      </c>
      <c r="CH82" s="87" t="n">
        <v>0.38</v>
      </c>
      <c r="CI82" s="87" t="n">
        <v>0.25</v>
      </c>
      <c r="CJ82" s="87" t="n">
        <v>25</v>
      </c>
      <c r="CK82" s="87" t="n">
        <v>10.26</v>
      </c>
      <c r="CL82" s="87" t="n">
        <v>17.63</v>
      </c>
      <c r="CM82" s="87" t="n">
        <v>0</v>
      </c>
      <c r="CN82" s="87" t="n">
        <v>0.05</v>
      </c>
      <c r="CO82" s="87" t="n">
        <v>0</v>
      </c>
      <c r="CP82" s="87" t="n">
        <v>10</v>
      </c>
      <c r="CQ82" s="87" t="n">
        <v>0</v>
      </c>
    </row>
    <row r="83" customFormat="false" ht="15.6" hidden="false" customHeight="false" outlineLevel="0" collapsed="false">
      <c r="A83" s="33" t="str">
        <f aca="false">"-"</f>
        <v>-</v>
      </c>
      <c r="B83" s="38" t="s">
        <v>136</v>
      </c>
      <c r="C83" s="35" t="str">
        <f aca="false">"30"</f>
        <v>30</v>
      </c>
      <c r="D83" s="131" t="n">
        <v>1.98</v>
      </c>
      <c r="E83" s="131" t="n">
        <v>0</v>
      </c>
      <c r="F83" s="131" t="n">
        <v>0.2</v>
      </c>
      <c r="G83" s="131" t="n">
        <v>0.2</v>
      </c>
      <c r="H83" s="131" t="n">
        <v>14.07</v>
      </c>
      <c r="I83" s="132" t="n">
        <v>67.1703</v>
      </c>
      <c r="J83" s="85" t="n">
        <v>0</v>
      </c>
      <c r="K83" s="86" t="n">
        <v>0</v>
      </c>
      <c r="L83" s="86" t="n">
        <v>0</v>
      </c>
      <c r="M83" s="86" t="n">
        <v>0</v>
      </c>
      <c r="N83" s="86" t="n">
        <v>0.33</v>
      </c>
      <c r="O83" s="86" t="n">
        <v>13.68</v>
      </c>
      <c r="P83" s="86" t="n">
        <v>0.06</v>
      </c>
      <c r="Q83" s="86" t="n">
        <v>0</v>
      </c>
      <c r="R83" s="86" t="n">
        <v>0</v>
      </c>
      <c r="S83" s="86" t="n">
        <v>0</v>
      </c>
      <c r="T83" s="86" t="n">
        <v>0.54</v>
      </c>
      <c r="U83" s="86" t="n">
        <v>0</v>
      </c>
      <c r="V83" s="86" t="n">
        <v>0</v>
      </c>
      <c r="W83" s="86" t="n">
        <v>0</v>
      </c>
      <c r="X83" s="86" t="n">
        <v>0</v>
      </c>
      <c r="Y83" s="86" t="n">
        <v>0</v>
      </c>
      <c r="Z83" s="86" t="n">
        <v>0</v>
      </c>
      <c r="AA83" s="86" t="n">
        <v>0</v>
      </c>
      <c r="AB83" s="86" t="n">
        <v>0</v>
      </c>
      <c r="AC83" s="86" t="n">
        <v>0</v>
      </c>
      <c r="AD83" s="86" t="n">
        <v>0</v>
      </c>
      <c r="AE83" s="86" t="n">
        <v>0</v>
      </c>
      <c r="AF83" s="86" t="n">
        <v>0</v>
      </c>
      <c r="AG83" s="86" t="n">
        <v>0</v>
      </c>
      <c r="AH83" s="86" t="n">
        <v>0</v>
      </c>
      <c r="AI83" s="86" t="n">
        <v>0</v>
      </c>
      <c r="AJ83" s="87" t="n">
        <v>0</v>
      </c>
      <c r="AK83" s="87" t="n">
        <v>95.79</v>
      </c>
      <c r="AL83" s="87" t="n">
        <v>99.7</v>
      </c>
      <c r="AM83" s="87" t="n">
        <v>152.69</v>
      </c>
      <c r="AN83" s="87" t="n">
        <v>50.63</v>
      </c>
      <c r="AO83" s="87" t="n">
        <v>30.02</v>
      </c>
      <c r="AP83" s="87" t="n">
        <v>60.03</v>
      </c>
      <c r="AQ83" s="87" t="n">
        <v>22.71</v>
      </c>
      <c r="AR83" s="87" t="n">
        <v>108.58</v>
      </c>
      <c r="AS83" s="87" t="n">
        <v>67.34</v>
      </c>
      <c r="AT83" s="87" t="n">
        <v>93.96</v>
      </c>
      <c r="AU83" s="87" t="n">
        <v>77.52</v>
      </c>
      <c r="AV83" s="87" t="n">
        <v>40.72</v>
      </c>
      <c r="AW83" s="87" t="n">
        <v>72.04</v>
      </c>
      <c r="AX83" s="87" t="n">
        <v>602.39</v>
      </c>
      <c r="AY83" s="87" t="n">
        <v>0</v>
      </c>
      <c r="AZ83" s="87" t="n">
        <v>196.27</v>
      </c>
      <c r="BA83" s="87" t="n">
        <v>85.35</v>
      </c>
      <c r="BB83" s="87" t="n">
        <v>56.64</v>
      </c>
      <c r="BC83" s="87" t="n">
        <v>44.89</v>
      </c>
      <c r="BD83" s="87" t="n">
        <v>0</v>
      </c>
      <c r="BE83" s="87" t="n">
        <v>0</v>
      </c>
      <c r="BF83" s="87" t="n">
        <v>0</v>
      </c>
      <c r="BG83" s="87" t="n">
        <v>0</v>
      </c>
      <c r="BH83" s="87" t="n">
        <v>0</v>
      </c>
      <c r="BI83" s="87" t="n">
        <v>0</v>
      </c>
      <c r="BJ83" s="87" t="n">
        <v>0</v>
      </c>
      <c r="BK83" s="87" t="n">
        <v>0.02</v>
      </c>
      <c r="BL83" s="87" t="n">
        <v>0</v>
      </c>
      <c r="BM83" s="87" t="n">
        <v>0</v>
      </c>
      <c r="BN83" s="87" t="n">
        <v>0</v>
      </c>
      <c r="BO83" s="87" t="n">
        <v>0</v>
      </c>
      <c r="BP83" s="87" t="n">
        <v>0</v>
      </c>
      <c r="BQ83" s="87" t="n">
        <v>0</v>
      </c>
      <c r="BR83" s="87" t="n">
        <v>0</v>
      </c>
      <c r="BS83" s="87" t="n">
        <v>0.02</v>
      </c>
      <c r="BT83" s="87" t="n">
        <v>0</v>
      </c>
      <c r="BU83" s="87" t="n">
        <v>0</v>
      </c>
      <c r="BV83" s="87" t="n">
        <v>0.08</v>
      </c>
      <c r="BW83" s="87" t="n">
        <v>0</v>
      </c>
      <c r="BX83" s="87" t="n">
        <v>0</v>
      </c>
      <c r="BY83" s="87" t="n">
        <v>0</v>
      </c>
      <c r="BZ83" s="87" t="n">
        <v>0</v>
      </c>
      <c r="CA83" s="87" t="n">
        <v>0</v>
      </c>
      <c r="CB83" s="87" t="n">
        <v>11.73</v>
      </c>
      <c r="CC83" s="88"/>
      <c r="CD83" s="88"/>
      <c r="CE83" s="87" t="n">
        <v>0</v>
      </c>
      <c r="CF83" s="87"/>
      <c r="CG83" s="87" t="n">
        <v>0</v>
      </c>
      <c r="CH83" s="87" t="n">
        <v>0</v>
      </c>
      <c r="CI83" s="87" t="n">
        <v>0</v>
      </c>
      <c r="CJ83" s="87" t="n">
        <v>570</v>
      </c>
      <c r="CK83" s="87" t="n">
        <v>219.6</v>
      </c>
      <c r="CL83" s="87" t="n">
        <v>394.8</v>
      </c>
      <c r="CM83" s="87" t="n">
        <v>4.56</v>
      </c>
      <c r="CN83" s="87" t="n">
        <v>4.56</v>
      </c>
      <c r="CO83" s="87" t="n">
        <v>4.56</v>
      </c>
      <c r="CP83" s="87" t="n">
        <v>0</v>
      </c>
      <c r="CQ83" s="87" t="n">
        <v>0</v>
      </c>
    </row>
    <row r="84" customFormat="false" ht="15.6" hidden="false" customHeight="false" outlineLevel="0" collapsed="false">
      <c r="A84" s="33" t="str">
        <f aca="false">"-"</f>
        <v>-</v>
      </c>
      <c r="B84" s="38" t="s">
        <v>109</v>
      </c>
      <c r="C84" s="35" t="str">
        <f aca="false">"30"</f>
        <v>30</v>
      </c>
      <c r="D84" s="131" t="n">
        <v>1.98</v>
      </c>
      <c r="E84" s="131" t="n">
        <v>0</v>
      </c>
      <c r="F84" s="131" t="n">
        <v>0.36</v>
      </c>
      <c r="G84" s="131" t="n">
        <v>0.36</v>
      </c>
      <c r="H84" s="131" t="n">
        <v>12.51</v>
      </c>
      <c r="I84" s="132" t="n">
        <v>58.014</v>
      </c>
      <c r="J84" s="85" t="n">
        <v>0.06</v>
      </c>
      <c r="K84" s="86" t="n">
        <v>0</v>
      </c>
      <c r="L84" s="86" t="n">
        <v>0</v>
      </c>
      <c r="M84" s="86" t="n">
        <v>0</v>
      </c>
      <c r="N84" s="86" t="n">
        <v>0.36</v>
      </c>
      <c r="O84" s="86" t="n">
        <v>9.66</v>
      </c>
      <c r="P84" s="86" t="n">
        <v>2.49</v>
      </c>
      <c r="Q84" s="86" t="n">
        <v>0</v>
      </c>
      <c r="R84" s="86" t="n">
        <v>0</v>
      </c>
      <c r="S84" s="86" t="n">
        <v>0.3</v>
      </c>
      <c r="T84" s="86" t="n">
        <v>0.75</v>
      </c>
      <c r="U84" s="86" t="n">
        <v>183</v>
      </c>
      <c r="V84" s="86" t="n">
        <v>73.5</v>
      </c>
      <c r="W84" s="86" t="n">
        <v>10.5</v>
      </c>
      <c r="X84" s="86" t="n">
        <v>14.1</v>
      </c>
      <c r="Y84" s="86" t="n">
        <v>47.4</v>
      </c>
      <c r="Z84" s="86" t="n">
        <v>1.17</v>
      </c>
      <c r="AA84" s="86" t="n">
        <v>0</v>
      </c>
      <c r="AB84" s="86" t="n">
        <v>1.5</v>
      </c>
      <c r="AC84" s="86" t="n">
        <v>0.3</v>
      </c>
      <c r="AD84" s="86" t="n">
        <v>0.42</v>
      </c>
      <c r="AE84" s="86" t="n">
        <v>0.05</v>
      </c>
      <c r="AF84" s="86" t="n">
        <v>0.02</v>
      </c>
      <c r="AG84" s="86" t="n">
        <v>0.21</v>
      </c>
      <c r="AH84" s="86" t="n">
        <v>0.6</v>
      </c>
      <c r="AI84" s="86" t="n">
        <v>0</v>
      </c>
      <c r="AJ84" s="87" t="n">
        <v>0</v>
      </c>
      <c r="AK84" s="87" t="n">
        <v>96.6</v>
      </c>
      <c r="AL84" s="87" t="n">
        <v>74.4</v>
      </c>
      <c r="AM84" s="87" t="n">
        <v>128.1</v>
      </c>
      <c r="AN84" s="87" t="n">
        <v>66.9</v>
      </c>
      <c r="AO84" s="87" t="n">
        <v>27.9</v>
      </c>
      <c r="AP84" s="87" t="n">
        <v>59.4</v>
      </c>
      <c r="AQ84" s="87" t="n">
        <v>24</v>
      </c>
      <c r="AR84" s="87" t="n">
        <v>111.3</v>
      </c>
      <c r="AS84" s="87" t="n">
        <v>89.1</v>
      </c>
      <c r="AT84" s="87" t="n">
        <v>87.3</v>
      </c>
      <c r="AU84" s="87" t="n">
        <v>139.2</v>
      </c>
      <c r="AV84" s="87" t="n">
        <v>37.2</v>
      </c>
      <c r="AW84" s="87" t="n">
        <v>93</v>
      </c>
      <c r="AX84" s="87" t="n">
        <v>467.7</v>
      </c>
      <c r="AY84" s="87" t="n">
        <v>0</v>
      </c>
      <c r="AZ84" s="87" t="n">
        <v>157.8</v>
      </c>
      <c r="BA84" s="87" t="n">
        <v>87.3</v>
      </c>
      <c r="BB84" s="87" t="n">
        <v>54</v>
      </c>
      <c r="BC84" s="87" t="n">
        <v>39</v>
      </c>
      <c r="BD84" s="87" t="n">
        <v>0</v>
      </c>
      <c r="BE84" s="87" t="n">
        <v>0</v>
      </c>
      <c r="BF84" s="87" t="n">
        <v>0</v>
      </c>
      <c r="BG84" s="87" t="n">
        <v>0</v>
      </c>
      <c r="BH84" s="87" t="n">
        <v>0</v>
      </c>
      <c r="BI84" s="87" t="n">
        <v>0</v>
      </c>
      <c r="BJ84" s="87" t="n">
        <v>0</v>
      </c>
      <c r="BK84" s="87" t="n">
        <v>0.04</v>
      </c>
      <c r="BL84" s="87" t="n">
        <v>0</v>
      </c>
      <c r="BM84" s="87" t="n">
        <v>0</v>
      </c>
      <c r="BN84" s="87" t="n">
        <v>0.01</v>
      </c>
      <c r="BO84" s="87" t="n">
        <v>0</v>
      </c>
      <c r="BP84" s="87" t="n">
        <v>0</v>
      </c>
      <c r="BQ84" s="87" t="n">
        <v>0</v>
      </c>
      <c r="BR84" s="87" t="n">
        <v>0</v>
      </c>
      <c r="BS84" s="87" t="n">
        <v>0.03</v>
      </c>
      <c r="BT84" s="87" t="n">
        <v>0</v>
      </c>
      <c r="BU84" s="87" t="n">
        <v>0</v>
      </c>
      <c r="BV84" s="87" t="n">
        <v>0.14</v>
      </c>
      <c r="BW84" s="87" t="n">
        <v>0.02</v>
      </c>
      <c r="BX84" s="87" t="n">
        <v>0</v>
      </c>
      <c r="BY84" s="87" t="n">
        <v>0</v>
      </c>
      <c r="BZ84" s="87" t="n">
        <v>0</v>
      </c>
      <c r="CA84" s="87" t="n">
        <v>0</v>
      </c>
      <c r="CB84" s="87" t="n">
        <v>14.1</v>
      </c>
      <c r="CC84" s="88"/>
      <c r="CD84" s="88"/>
      <c r="CE84" s="87" t="n">
        <v>0.25</v>
      </c>
      <c r="CF84" s="87"/>
      <c r="CG84" s="87" t="n">
        <v>3</v>
      </c>
      <c r="CH84" s="87" t="n">
        <v>3</v>
      </c>
      <c r="CI84" s="87" t="n">
        <v>3</v>
      </c>
      <c r="CJ84" s="87" t="n">
        <v>570</v>
      </c>
      <c r="CK84" s="87" t="n">
        <v>219.6</v>
      </c>
      <c r="CL84" s="87" t="n">
        <v>394.8</v>
      </c>
      <c r="CM84" s="87" t="n">
        <v>5.7</v>
      </c>
      <c r="CN84" s="87" t="n">
        <v>4.74</v>
      </c>
      <c r="CO84" s="87" t="n">
        <v>5.22</v>
      </c>
      <c r="CP84" s="87" t="n">
        <v>0</v>
      </c>
      <c r="CQ84" s="87" t="n">
        <v>0</v>
      </c>
    </row>
    <row r="85" customFormat="false" ht="15.6" hidden="false" customHeight="false" outlineLevel="0" collapsed="false">
      <c r="A85" s="33" t="str">
        <f aca="false">"-"</f>
        <v>-</v>
      </c>
      <c r="B85" s="38" t="s">
        <v>181</v>
      </c>
      <c r="C85" s="35" t="str">
        <f aca="false">"100"</f>
        <v>100</v>
      </c>
      <c r="D85" s="131" t="n">
        <v>0.4</v>
      </c>
      <c r="E85" s="131" t="n">
        <v>0</v>
      </c>
      <c r="F85" s="131" t="n">
        <v>0.4</v>
      </c>
      <c r="G85" s="131" t="n">
        <v>0.4</v>
      </c>
      <c r="H85" s="131" t="n">
        <v>11.6</v>
      </c>
      <c r="I85" s="132" t="n">
        <v>48.68</v>
      </c>
      <c r="J85" s="81" t="n">
        <v>0.1</v>
      </c>
      <c r="K85" s="82" t="n">
        <v>0</v>
      </c>
      <c r="L85" s="82" t="n">
        <v>0</v>
      </c>
      <c r="M85" s="82" t="n">
        <v>0</v>
      </c>
      <c r="N85" s="82" t="n">
        <v>9</v>
      </c>
      <c r="O85" s="82" t="n">
        <v>0.8</v>
      </c>
      <c r="P85" s="82" t="n">
        <v>1.8</v>
      </c>
      <c r="Q85" s="82" t="n">
        <v>0</v>
      </c>
      <c r="R85" s="82" t="n">
        <v>0</v>
      </c>
      <c r="S85" s="82" t="n">
        <v>0.8</v>
      </c>
      <c r="T85" s="82" t="n">
        <v>0.5</v>
      </c>
      <c r="U85" s="82" t="n">
        <v>26</v>
      </c>
      <c r="V85" s="82" t="n">
        <v>278</v>
      </c>
      <c r="W85" s="82" t="n">
        <v>16</v>
      </c>
      <c r="X85" s="82" t="n">
        <v>9</v>
      </c>
      <c r="Y85" s="82" t="n">
        <v>11</v>
      </c>
      <c r="Z85" s="82" t="n">
        <v>2.2</v>
      </c>
      <c r="AA85" s="82" t="n">
        <v>0</v>
      </c>
      <c r="AB85" s="82" t="n">
        <v>30</v>
      </c>
      <c r="AC85" s="82" t="n">
        <v>5</v>
      </c>
      <c r="AD85" s="82" t="n">
        <v>0.2</v>
      </c>
      <c r="AE85" s="82" t="n">
        <v>0.03</v>
      </c>
      <c r="AF85" s="82" t="n">
        <v>0.02</v>
      </c>
      <c r="AG85" s="82" t="n">
        <v>0.3</v>
      </c>
      <c r="AH85" s="82" t="n">
        <v>0.4</v>
      </c>
      <c r="AI85" s="82" t="n">
        <v>10</v>
      </c>
      <c r="AJ85" s="80" t="n">
        <v>0</v>
      </c>
      <c r="AK85" s="80" t="n">
        <v>12</v>
      </c>
      <c r="AL85" s="80" t="n">
        <v>13</v>
      </c>
      <c r="AM85" s="80" t="n">
        <v>19</v>
      </c>
      <c r="AN85" s="80" t="n">
        <v>18</v>
      </c>
      <c r="AO85" s="80" t="n">
        <v>3</v>
      </c>
      <c r="AP85" s="80" t="n">
        <v>11</v>
      </c>
      <c r="AQ85" s="80" t="n">
        <v>3</v>
      </c>
      <c r="AR85" s="80" t="n">
        <v>9</v>
      </c>
      <c r="AS85" s="80" t="n">
        <v>17</v>
      </c>
      <c r="AT85" s="80" t="n">
        <v>10</v>
      </c>
      <c r="AU85" s="80" t="n">
        <v>78</v>
      </c>
      <c r="AV85" s="80" t="n">
        <v>7</v>
      </c>
      <c r="AW85" s="80" t="n">
        <v>14</v>
      </c>
      <c r="AX85" s="80" t="n">
        <v>42</v>
      </c>
      <c r="AY85" s="80" t="n">
        <v>0</v>
      </c>
      <c r="AZ85" s="80" t="n">
        <v>13</v>
      </c>
      <c r="BA85" s="80" t="n">
        <v>16</v>
      </c>
      <c r="BB85" s="80" t="n">
        <v>6</v>
      </c>
      <c r="BC85" s="80" t="n">
        <v>5</v>
      </c>
      <c r="BD85" s="80" t="n">
        <v>0</v>
      </c>
      <c r="BE85" s="80" t="n">
        <v>0</v>
      </c>
      <c r="BF85" s="80" t="n">
        <v>0</v>
      </c>
      <c r="BG85" s="80" t="n">
        <v>0</v>
      </c>
      <c r="BH85" s="80" t="n">
        <v>0</v>
      </c>
      <c r="BI85" s="80" t="n">
        <v>0</v>
      </c>
      <c r="BJ85" s="80" t="n">
        <v>0</v>
      </c>
      <c r="BK85" s="80" t="n">
        <v>0</v>
      </c>
      <c r="BL85" s="80" t="n">
        <v>0</v>
      </c>
      <c r="BM85" s="80" t="n">
        <v>0</v>
      </c>
      <c r="BN85" s="80" t="n">
        <v>0</v>
      </c>
      <c r="BO85" s="80" t="n">
        <v>0</v>
      </c>
      <c r="BP85" s="80" t="n">
        <v>0</v>
      </c>
      <c r="BQ85" s="80" t="n">
        <v>0</v>
      </c>
      <c r="BR85" s="80" t="n">
        <v>0</v>
      </c>
      <c r="BS85" s="80" t="n">
        <v>0</v>
      </c>
      <c r="BT85" s="80" t="n">
        <v>0</v>
      </c>
      <c r="BU85" s="80" t="n">
        <v>0</v>
      </c>
      <c r="BV85" s="80" t="n">
        <v>0</v>
      </c>
      <c r="BW85" s="80" t="n">
        <v>0</v>
      </c>
      <c r="BX85" s="80" t="n">
        <v>0</v>
      </c>
      <c r="BY85" s="80" t="n">
        <v>0</v>
      </c>
      <c r="BZ85" s="80" t="n">
        <v>0</v>
      </c>
      <c r="CA85" s="80" t="n">
        <v>0</v>
      </c>
      <c r="CB85" s="80" t="n">
        <v>86.3</v>
      </c>
      <c r="CC85" s="83"/>
      <c r="CD85" s="83"/>
      <c r="CE85" s="80" t="n">
        <v>5</v>
      </c>
      <c r="CF85" s="80"/>
      <c r="CG85" s="80" t="n">
        <v>2</v>
      </c>
      <c r="CH85" s="80" t="n">
        <v>2</v>
      </c>
      <c r="CI85" s="80" t="n">
        <v>2</v>
      </c>
      <c r="CJ85" s="80" t="n">
        <v>150</v>
      </c>
      <c r="CK85" s="80" t="n">
        <v>150</v>
      </c>
      <c r="CL85" s="80" t="n">
        <v>150</v>
      </c>
      <c r="CM85" s="80" t="n">
        <v>46.8</v>
      </c>
      <c r="CN85" s="80" t="n">
        <v>46.8</v>
      </c>
      <c r="CO85" s="80" t="n">
        <v>46.8</v>
      </c>
      <c r="CP85" s="80" t="n">
        <v>0</v>
      </c>
      <c r="CQ85" s="80" t="n">
        <v>0</v>
      </c>
    </row>
    <row r="86" customFormat="false" ht="15.6" hidden="false" customHeight="false" outlineLevel="0" collapsed="false">
      <c r="A86" s="47"/>
      <c r="B86" s="48" t="s">
        <v>182</v>
      </c>
      <c r="C86" s="49"/>
      <c r="D86" s="64" t="n">
        <f aca="false">SUM(D79:D85)</f>
        <v>27.76</v>
      </c>
      <c r="E86" s="64" t="n">
        <f aca="false">SUM(E79:E85)</f>
        <v>9.89</v>
      </c>
      <c r="F86" s="64" t="n">
        <f aca="false">SUM(F79:F85)</f>
        <v>29.56</v>
      </c>
      <c r="G86" s="64" t="n">
        <f aca="false">SUM(G79:G85)</f>
        <v>13.47</v>
      </c>
      <c r="H86" s="64" t="n">
        <f aca="false">SUM(H79:H85)</f>
        <v>131.83</v>
      </c>
      <c r="I86" s="64" t="n">
        <f aca="false">SUM(I79:I85)</f>
        <v>901.7046915</v>
      </c>
      <c r="J86" s="89" t="n">
        <v>14.22</v>
      </c>
      <c r="K86" s="89" t="n">
        <v>7.33</v>
      </c>
      <c r="L86" s="89" t="n">
        <v>0</v>
      </c>
      <c r="M86" s="89" t="n">
        <v>0</v>
      </c>
      <c r="N86" s="89" t="n">
        <v>29.5</v>
      </c>
      <c r="O86" s="89" t="n">
        <v>89.54</v>
      </c>
      <c r="P86" s="89" t="n">
        <v>12.8</v>
      </c>
      <c r="Q86" s="89" t="n">
        <v>0</v>
      </c>
      <c r="R86" s="89" t="n">
        <v>0</v>
      </c>
      <c r="S86" s="89" t="n">
        <v>1.97</v>
      </c>
      <c r="T86" s="89" t="n">
        <v>6.29</v>
      </c>
      <c r="U86" s="89" t="n">
        <v>600.64</v>
      </c>
      <c r="V86" s="89" t="n">
        <v>1372.9</v>
      </c>
      <c r="W86" s="89" t="n">
        <v>121.5</v>
      </c>
      <c r="X86" s="89" t="n">
        <v>136.04</v>
      </c>
      <c r="Y86" s="89" t="n">
        <v>421.27</v>
      </c>
      <c r="Z86" s="89" t="n">
        <v>8.18</v>
      </c>
      <c r="AA86" s="89" t="n">
        <v>22.81</v>
      </c>
      <c r="AB86" s="89" t="n">
        <v>1530.18</v>
      </c>
      <c r="AC86" s="89" t="n">
        <v>337.29</v>
      </c>
      <c r="AD86" s="89" t="n">
        <v>7.01</v>
      </c>
      <c r="AE86" s="89" t="n">
        <v>0.63</v>
      </c>
      <c r="AF86" s="89" t="n">
        <v>0.26</v>
      </c>
      <c r="AG86" s="89" t="n">
        <v>4.45</v>
      </c>
      <c r="AH86" s="89" t="n">
        <v>10.82</v>
      </c>
      <c r="AI86" s="89" t="n">
        <v>21.86</v>
      </c>
      <c r="AJ86" s="12" t="n">
        <v>0</v>
      </c>
      <c r="AK86" s="12" t="n">
        <v>1242.71</v>
      </c>
      <c r="AL86" s="12" t="n">
        <v>1118.75</v>
      </c>
      <c r="AM86" s="12" t="n">
        <v>1802.7</v>
      </c>
      <c r="AN86" s="12" t="n">
        <v>1439.11</v>
      </c>
      <c r="AO86" s="12" t="n">
        <v>435.98</v>
      </c>
      <c r="AP86" s="12" t="n">
        <v>910.24</v>
      </c>
      <c r="AQ86" s="12" t="n">
        <v>301.17</v>
      </c>
      <c r="AR86" s="12" t="n">
        <v>1098.08</v>
      </c>
      <c r="AS86" s="12" t="n">
        <v>1091.73</v>
      </c>
      <c r="AT86" s="12" t="n">
        <v>1444.54</v>
      </c>
      <c r="AU86" s="12" t="n">
        <v>1904.55</v>
      </c>
      <c r="AV86" s="12" t="n">
        <v>643.28</v>
      </c>
      <c r="AW86" s="12" t="n">
        <v>1004.62</v>
      </c>
      <c r="AX86" s="12" t="n">
        <v>4006.09</v>
      </c>
      <c r="AY86" s="12" t="n">
        <v>100.67</v>
      </c>
      <c r="AZ86" s="12" t="n">
        <v>1124.47</v>
      </c>
      <c r="BA86" s="12" t="n">
        <v>945.39</v>
      </c>
      <c r="BB86" s="12" t="n">
        <v>803.94</v>
      </c>
      <c r="BC86" s="12" t="n">
        <v>348.27</v>
      </c>
      <c r="BD86" s="12" t="n">
        <v>0.23</v>
      </c>
      <c r="BE86" s="12" t="n">
        <v>0.06</v>
      </c>
      <c r="BF86" s="12" t="n">
        <v>0.05</v>
      </c>
      <c r="BG86" s="12" t="n">
        <v>0.12</v>
      </c>
      <c r="BH86" s="12" t="n">
        <v>0.15</v>
      </c>
      <c r="BI86" s="12" t="n">
        <v>0.53</v>
      </c>
      <c r="BJ86" s="12" t="n">
        <v>0</v>
      </c>
      <c r="BK86" s="12" t="n">
        <v>2.45</v>
      </c>
      <c r="BL86" s="12" t="n">
        <v>0</v>
      </c>
      <c r="BM86" s="12" t="n">
        <v>0.93</v>
      </c>
      <c r="BN86" s="12" t="n">
        <v>0.04</v>
      </c>
      <c r="BO86" s="12" t="n">
        <v>0.07</v>
      </c>
      <c r="BP86" s="12" t="n">
        <v>0</v>
      </c>
      <c r="BQ86" s="12" t="n">
        <v>0.07</v>
      </c>
      <c r="BR86" s="12" t="n">
        <v>0.19</v>
      </c>
      <c r="BS86" s="12" t="n">
        <v>4.12</v>
      </c>
      <c r="BT86" s="12" t="n">
        <v>0</v>
      </c>
      <c r="BU86" s="12" t="n">
        <v>0</v>
      </c>
      <c r="BV86" s="12" t="n">
        <v>7.09</v>
      </c>
      <c r="BW86" s="12" t="n">
        <v>0.06</v>
      </c>
      <c r="BX86" s="12" t="n">
        <v>0</v>
      </c>
      <c r="BY86" s="12" t="n">
        <v>0</v>
      </c>
      <c r="BZ86" s="12" t="n">
        <v>0</v>
      </c>
      <c r="CA86" s="12" t="n">
        <v>0</v>
      </c>
      <c r="CB86" s="12" t="n">
        <v>835.49</v>
      </c>
      <c r="CC86" s="90"/>
      <c r="CD86" s="90"/>
      <c r="CE86" s="12" t="n">
        <v>277.84</v>
      </c>
      <c r="CF86" s="12"/>
      <c r="CG86" s="12" t="n">
        <v>47.01</v>
      </c>
      <c r="CH86" s="12" t="n">
        <v>32.02</v>
      </c>
      <c r="CI86" s="12" t="n">
        <v>39.45</v>
      </c>
      <c r="CJ86" s="12" t="n">
        <v>7153.18</v>
      </c>
      <c r="CK86" s="12" t="n">
        <v>3695.15</v>
      </c>
      <c r="CL86" s="12" t="n">
        <v>5424.16</v>
      </c>
      <c r="CM86" s="12" t="n">
        <v>128.78</v>
      </c>
      <c r="CN86" s="12" t="n">
        <v>93.08</v>
      </c>
      <c r="CO86" s="12" t="n">
        <v>111.11</v>
      </c>
      <c r="CP86" s="12" t="n">
        <v>10</v>
      </c>
      <c r="CQ86" s="12" t="n">
        <v>0.74</v>
      </c>
    </row>
    <row r="87" customFormat="false" ht="18.6" hidden="true" customHeight="true" outlineLevel="0" collapsed="false">
      <c r="A87" s="28"/>
      <c r="B87" s="53" t="s">
        <v>244</v>
      </c>
      <c r="C87" s="30"/>
      <c r="D87" s="45" t="n">
        <v>31.5</v>
      </c>
      <c r="E87" s="45" t="n">
        <v>0</v>
      </c>
      <c r="F87" s="45" t="n">
        <v>32.2</v>
      </c>
      <c r="G87" s="45" t="n">
        <v>0</v>
      </c>
      <c r="H87" s="45" t="n">
        <v>134.05</v>
      </c>
      <c r="I87" s="130" t="n">
        <v>952</v>
      </c>
      <c r="V87" s="69" t="n">
        <v>0</v>
      </c>
      <c r="W87" s="69" t="n">
        <v>0</v>
      </c>
      <c r="X87" s="69" t="n">
        <v>0</v>
      </c>
      <c r="Y87" s="69" t="n">
        <v>0</v>
      </c>
      <c r="Z87" s="69" t="n">
        <v>0</v>
      </c>
      <c r="AA87" s="69" t="n">
        <v>0</v>
      </c>
      <c r="AB87" s="69" t="n">
        <v>0</v>
      </c>
      <c r="AC87" s="69" t="n">
        <v>315</v>
      </c>
      <c r="AD87" s="69" t="n">
        <v>0</v>
      </c>
      <c r="AE87" s="69" t="n">
        <v>0.49</v>
      </c>
      <c r="AF87" s="69" t="n">
        <v>0.56</v>
      </c>
      <c r="AI87" s="69" t="n">
        <v>24.5</v>
      </c>
      <c r="CI87" s="70" t="n">
        <v>0</v>
      </c>
      <c r="CL87" s="70" t="n">
        <v>0</v>
      </c>
      <c r="CO87" s="70" t="n">
        <v>0</v>
      </c>
    </row>
    <row r="88" customFormat="false" ht="15.6" hidden="true" customHeight="false" outlineLevel="0" collapsed="false">
      <c r="A88" s="28"/>
      <c r="B88" s="53" t="s">
        <v>113</v>
      </c>
      <c r="C88" s="30"/>
      <c r="D88" s="45" t="n">
        <f aca="false">D86-D87</f>
        <v>-3.73999999999999</v>
      </c>
      <c r="E88" s="45" t="n">
        <f aca="false">E86-E87</f>
        <v>9.89</v>
      </c>
      <c r="F88" s="45" t="n">
        <f aca="false">F86-F87</f>
        <v>-2.64</v>
      </c>
      <c r="G88" s="45" t="n">
        <f aca="false">G86-G87</f>
        <v>13.47</v>
      </c>
      <c r="H88" s="45" t="n">
        <f aca="false">H86-H87</f>
        <v>-2.22</v>
      </c>
      <c r="I88" s="130" t="n">
        <f aca="false">I86-I87</f>
        <v>-50.2953084999999</v>
      </c>
      <c r="V88" s="69" t="n">
        <f aca="false">V86-V87</f>
        <v>1372.9</v>
      </c>
      <c r="W88" s="69" t="n">
        <f aca="false">W86-W87</f>
        <v>121.5</v>
      </c>
      <c r="X88" s="69" t="n">
        <f aca="false">X86-X87</f>
        <v>136.04</v>
      </c>
      <c r="Y88" s="69" t="n">
        <f aca="false">Y86-Y87</f>
        <v>421.27</v>
      </c>
      <c r="Z88" s="69" t="n">
        <f aca="false">Z86-Z87</f>
        <v>8.18</v>
      </c>
      <c r="AA88" s="69" t="n">
        <f aca="false">AA86-AA87</f>
        <v>22.81</v>
      </c>
      <c r="AB88" s="69" t="n">
        <f aca="false">AB86-AB87</f>
        <v>1530.18</v>
      </c>
      <c r="AC88" s="69" t="n">
        <f aca="false">AC86-AC87</f>
        <v>22.29</v>
      </c>
      <c r="AD88" s="69" t="n">
        <f aca="false">AD86-AD87</f>
        <v>7.01</v>
      </c>
      <c r="AE88" s="69" t="n">
        <f aca="false">AE86-AE87</f>
        <v>0.14</v>
      </c>
      <c r="AF88" s="69" t="n">
        <f aca="false">AF86-AF87</f>
        <v>-0.3</v>
      </c>
      <c r="AI88" s="69" t="n">
        <f aca="false">AI86-AI87</f>
        <v>-2.64</v>
      </c>
      <c r="CI88" s="70" t="n">
        <f aca="false">CI86-CI87</f>
        <v>39.45</v>
      </c>
      <c r="CL88" s="70" t="n">
        <f aca="false">CL86-CL87</f>
        <v>5424.16</v>
      </c>
      <c r="CO88" s="70" t="n">
        <f aca="false">CO86-CO87</f>
        <v>111.11</v>
      </c>
    </row>
    <row r="89" customFormat="false" ht="15.6" hidden="true" customHeight="true" outlineLevel="0" collapsed="false">
      <c r="A89" s="28"/>
      <c r="B89" s="53" t="s">
        <v>114</v>
      </c>
      <c r="C89" s="30"/>
      <c r="D89" s="45" t="n">
        <v>11</v>
      </c>
      <c r="E89" s="45"/>
      <c r="F89" s="45" t="n">
        <v>36</v>
      </c>
      <c r="G89" s="45"/>
      <c r="H89" s="45" t="n">
        <v>53</v>
      </c>
      <c r="I89" s="130"/>
    </row>
    <row r="90" customFormat="false" ht="5.4" hidden="false" customHeight="true" outlineLevel="0" collapsed="false">
      <c r="A90" s="28"/>
      <c r="B90" s="53"/>
      <c r="C90" s="30"/>
      <c r="D90" s="45"/>
      <c r="E90" s="45"/>
      <c r="F90" s="45"/>
      <c r="G90" s="45"/>
      <c r="H90" s="45"/>
      <c r="I90" s="130"/>
    </row>
    <row r="91" customFormat="false" ht="15.6" hidden="false" customHeight="true" outlineLevel="0" collapsed="false">
      <c r="A91" s="28"/>
      <c r="B91" s="29" t="s">
        <v>149</v>
      </c>
      <c r="C91" s="119" t="s">
        <v>116</v>
      </c>
      <c r="D91" s="120" t="s">
        <v>117</v>
      </c>
      <c r="E91" s="120"/>
      <c r="F91" s="120" t="s">
        <v>118</v>
      </c>
      <c r="G91" s="120"/>
      <c r="H91" s="121" t="s">
        <v>119</v>
      </c>
      <c r="I91" s="121" t="s">
        <v>120</v>
      </c>
    </row>
    <row r="92" customFormat="false" ht="15.6" hidden="false" customHeight="false" outlineLevel="0" collapsed="false">
      <c r="A92" s="33"/>
      <c r="B92" s="34" t="s">
        <v>173</v>
      </c>
      <c r="C92" s="56"/>
      <c r="D92" s="57"/>
      <c r="E92" s="57"/>
      <c r="F92" s="57"/>
      <c r="G92" s="57"/>
      <c r="H92" s="58"/>
      <c r="I92" s="58"/>
    </row>
    <row r="93" customFormat="false" ht="15.6" hidden="false" customHeight="false" outlineLevel="0" collapsed="false">
      <c r="A93" s="33" t="str">
        <f aca="false">" 245/1"</f>
        <v> 245/1</v>
      </c>
      <c r="B93" s="38" t="s">
        <v>122</v>
      </c>
      <c r="C93" s="35" t="str">
        <f aca="false">"40"</f>
        <v>40</v>
      </c>
      <c r="D93" s="131" t="n">
        <v>0.31</v>
      </c>
      <c r="E93" s="131" t="n">
        <v>0</v>
      </c>
      <c r="F93" s="131" t="n">
        <v>0.33</v>
      </c>
      <c r="G93" s="131" t="n">
        <v>0.37</v>
      </c>
      <c r="H93" s="131" t="n">
        <v>1.3</v>
      </c>
      <c r="I93" s="132" t="n">
        <v>8.609509</v>
      </c>
      <c r="J93" s="85" t="n">
        <v>0.04</v>
      </c>
      <c r="K93" s="86" t="n">
        <v>0.22</v>
      </c>
      <c r="L93" s="86" t="n">
        <v>0</v>
      </c>
      <c r="M93" s="86" t="n">
        <v>0</v>
      </c>
      <c r="N93" s="86" t="n">
        <v>0.89</v>
      </c>
      <c r="O93" s="86" t="n">
        <v>0.04</v>
      </c>
      <c r="P93" s="86" t="n">
        <v>0.37</v>
      </c>
      <c r="Q93" s="86" t="n">
        <v>0</v>
      </c>
      <c r="R93" s="86" t="n">
        <v>0</v>
      </c>
      <c r="S93" s="86" t="n">
        <v>0.04</v>
      </c>
      <c r="T93" s="86" t="n">
        <v>0.41</v>
      </c>
      <c r="U93" s="86" t="n">
        <v>80.76</v>
      </c>
      <c r="V93" s="86" t="n">
        <v>50.63</v>
      </c>
      <c r="W93" s="86" t="n">
        <v>9.4</v>
      </c>
      <c r="X93" s="86" t="n">
        <v>5.11</v>
      </c>
      <c r="Y93" s="86" t="n">
        <v>15.02</v>
      </c>
      <c r="Z93" s="86" t="n">
        <v>0.22</v>
      </c>
      <c r="AA93" s="86" t="n">
        <v>0</v>
      </c>
      <c r="AB93" s="86" t="n">
        <v>31.2</v>
      </c>
      <c r="AC93" s="86" t="n">
        <v>6.5</v>
      </c>
      <c r="AD93" s="86" t="n">
        <v>0.19</v>
      </c>
      <c r="AE93" s="86" t="n">
        <v>0.01</v>
      </c>
      <c r="AF93" s="86" t="n">
        <v>0.01</v>
      </c>
      <c r="AG93" s="86" t="n">
        <v>0.07</v>
      </c>
      <c r="AH93" s="86" t="n">
        <v>0.12</v>
      </c>
      <c r="AI93" s="86" t="n">
        <v>1.73</v>
      </c>
      <c r="AJ93" s="87" t="n">
        <v>0</v>
      </c>
      <c r="AK93" s="87" t="n">
        <v>10.15</v>
      </c>
      <c r="AL93" s="87" t="n">
        <v>7.9</v>
      </c>
      <c r="AM93" s="87" t="n">
        <v>11.28</v>
      </c>
      <c r="AN93" s="87" t="n">
        <v>9.78</v>
      </c>
      <c r="AO93" s="87" t="n">
        <v>2.26</v>
      </c>
      <c r="AP93" s="87" t="n">
        <v>7.9</v>
      </c>
      <c r="AQ93" s="87" t="n">
        <v>1.88</v>
      </c>
      <c r="AR93" s="87" t="n">
        <v>6.39</v>
      </c>
      <c r="AS93" s="87" t="n">
        <v>9.78</v>
      </c>
      <c r="AT93" s="87" t="n">
        <v>16.92</v>
      </c>
      <c r="AU93" s="87" t="n">
        <v>19.93</v>
      </c>
      <c r="AV93" s="87" t="n">
        <v>3.76</v>
      </c>
      <c r="AW93" s="87" t="n">
        <v>10.53</v>
      </c>
      <c r="AX93" s="87" t="n">
        <v>52.65</v>
      </c>
      <c r="AY93" s="87" t="n">
        <v>0</v>
      </c>
      <c r="AZ93" s="87" t="n">
        <v>6.39</v>
      </c>
      <c r="BA93" s="87" t="n">
        <v>10.15</v>
      </c>
      <c r="BB93" s="87" t="n">
        <v>7.9</v>
      </c>
      <c r="BC93" s="87" t="n">
        <v>2.63</v>
      </c>
      <c r="BD93" s="87" t="n">
        <v>0</v>
      </c>
      <c r="BE93" s="87" t="n">
        <v>0</v>
      </c>
      <c r="BF93" s="87" t="n">
        <v>0</v>
      </c>
      <c r="BG93" s="87" t="n">
        <v>0</v>
      </c>
      <c r="BH93" s="87" t="n">
        <v>0</v>
      </c>
      <c r="BI93" s="87" t="n">
        <v>0</v>
      </c>
      <c r="BJ93" s="87" t="n">
        <v>0</v>
      </c>
      <c r="BK93" s="87" t="n">
        <v>0.02</v>
      </c>
      <c r="BL93" s="87" t="n">
        <v>0</v>
      </c>
      <c r="BM93" s="87" t="n">
        <v>0.01</v>
      </c>
      <c r="BN93" s="87" t="n">
        <v>0</v>
      </c>
      <c r="BO93" s="87" t="n">
        <v>0</v>
      </c>
      <c r="BP93" s="87" t="n">
        <v>0</v>
      </c>
      <c r="BQ93" s="87" t="n">
        <v>0</v>
      </c>
      <c r="BR93" s="87" t="n">
        <v>0</v>
      </c>
      <c r="BS93" s="87" t="n">
        <v>0.1</v>
      </c>
      <c r="BT93" s="87" t="n">
        <v>0</v>
      </c>
      <c r="BU93" s="87" t="n">
        <v>0</v>
      </c>
      <c r="BV93" s="87" t="n">
        <v>0.2</v>
      </c>
      <c r="BW93" s="87" t="n">
        <v>0</v>
      </c>
      <c r="BX93" s="87" t="n">
        <v>0</v>
      </c>
      <c r="BY93" s="87" t="n">
        <v>0</v>
      </c>
      <c r="BZ93" s="87" t="n">
        <v>0</v>
      </c>
      <c r="CA93" s="87" t="n">
        <v>0</v>
      </c>
      <c r="CB93" s="87" t="n">
        <v>38.29</v>
      </c>
      <c r="CC93" s="88"/>
      <c r="CD93" s="88"/>
      <c r="CE93" s="87" t="n">
        <v>5.2</v>
      </c>
      <c r="CF93" s="87"/>
      <c r="CG93" s="87" t="n">
        <v>9.22</v>
      </c>
      <c r="CH93" s="87" t="n">
        <v>5.22</v>
      </c>
      <c r="CI93" s="87" t="n">
        <v>7.22</v>
      </c>
      <c r="CJ93" s="87" t="n">
        <v>340.67</v>
      </c>
      <c r="CK93" s="87" t="n">
        <v>80.67</v>
      </c>
      <c r="CL93" s="87" t="n">
        <v>210.67</v>
      </c>
      <c r="CM93" s="87" t="n">
        <v>0.12</v>
      </c>
      <c r="CN93" s="87" t="n">
        <v>0.1</v>
      </c>
      <c r="CO93" s="87" t="n">
        <v>0.11</v>
      </c>
      <c r="CP93" s="87" t="n">
        <v>0</v>
      </c>
      <c r="CQ93" s="87" t="n">
        <v>0.2</v>
      </c>
    </row>
    <row r="94" customFormat="false" ht="15.6" hidden="false" customHeight="false" outlineLevel="0" collapsed="false">
      <c r="A94" s="33" t="s">
        <v>183</v>
      </c>
      <c r="B94" s="38" t="s">
        <v>184</v>
      </c>
      <c r="C94" s="35" t="s">
        <v>185</v>
      </c>
      <c r="D94" s="131" t="n">
        <v>4.18</v>
      </c>
      <c r="E94" s="131" t="n">
        <v>0</v>
      </c>
      <c r="F94" s="131" t="n">
        <v>5.47</v>
      </c>
      <c r="G94" s="131" t="n">
        <v>5.27</v>
      </c>
      <c r="H94" s="131" t="n">
        <v>17.26</v>
      </c>
      <c r="I94" s="132" t="n">
        <v>131.4</v>
      </c>
      <c r="J94" s="85" t="n">
        <v>1.24</v>
      </c>
      <c r="K94" s="86" t="n">
        <v>3.25</v>
      </c>
      <c r="L94" s="86" t="n">
        <v>0</v>
      </c>
      <c r="M94" s="86" t="n">
        <v>0</v>
      </c>
      <c r="N94" s="86" t="n">
        <v>8.6</v>
      </c>
      <c r="O94" s="86" t="n">
        <v>6.07</v>
      </c>
      <c r="P94" s="86" t="n">
        <v>2.59</v>
      </c>
      <c r="Q94" s="86" t="n">
        <v>0</v>
      </c>
      <c r="R94" s="86" t="n">
        <v>0</v>
      </c>
      <c r="S94" s="86" t="n">
        <v>0.26</v>
      </c>
      <c r="T94" s="86" t="n">
        <v>1.89</v>
      </c>
      <c r="U94" s="86" t="n">
        <v>231.32</v>
      </c>
      <c r="V94" s="86" t="n">
        <v>428.47</v>
      </c>
      <c r="W94" s="86" t="n">
        <v>37.43</v>
      </c>
      <c r="X94" s="86" t="n">
        <v>26.73</v>
      </c>
      <c r="Y94" s="86" t="n">
        <v>61.15</v>
      </c>
      <c r="Z94" s="86" t="n">
        <v>1.32</v>
      </c>
      <c r="AA94" s="86" t="n">
        <v>3.78</v>
      </c>
      <c r="AB94" s="86" t="n">
        <v>974.33</v>
      </c>
      <c r="AC94" s="86" t="n">
        <v>209.38</v>
      </c>
      <c r="AD94" s="86" t="n">
        <v>2.39</v>
      </c>
      <c r="AE94" s="86" t="n">
        <v>0.06</v>
      </c>
      <c r="AF94" s="86" t="n">
        <v>0.06</v>
      </c>
      <c r="AG94" s="86" t="n">
        <v>0.66</v>
      </c>
      <c r="AH94" s="86" t="n">
        <v>1.26</v>
      </c>
      <c r="AI94" s="86" t="n">
        <v>6.82</v>
      </c>
      <c r="AJ94" s="87" t="n">
        <v>0</v>
      </c>
      <c r="AK94" s="87" t="n">
        <v>108.66</v>
      </c>
      <c r="AL94" s="87" t="n">
        <v>103.47</v>
      </c>
      <c r="AM94" s="87" t="n">
        <v>164.61</v>
      </c>
      <c r="AN94" s="87" t="n">
        <v>184.63</v>
      </c>
      <c r="AO94" s="87" t="n">
        <v>47.93</v>
      </c>
      <c r="AP94" s="87" t="n">
        <v>103.38</v>
      </c>
      <c r="AQ94" s="87" t="n">
        <v>30.59</v>
      </c>
      <c r="AR94" s="87" t="n">
        <v>95.4</v>
      </c>
      <c r="AS94" s="87" t="n">
        <v>121.6</v>
      </c>
      <c r="AT94" s="87" t="n">
        <v>179.38</v>
      </c>
      <c r="AU94" s="87" t="n">
        <v>358.69</v>
      </c>
      <c r="AV94" s="87" t="n">
        <v>58.35</v>
      </c>
      <c r="AW94" s="87" t="n">
        <v>101.68</v>
      </c>
      <c r="AX94" s="87" t="n">
        <v>479.47</v>
      </c>
      <c r="AY94" s="87" t="n">
        <v>0</v>
      </c>
      <c r="AZ94" s="87" t="n">
        <v>95.34</v>
      </c>
      <c r="BA94" s="87" t="n">
        <v>105.72</v>
      </c>
      <c r="BB94" s="87" t="n">
        <v>86.6</v>
      </c>
      <c r="BC94" s="87" t="n">
        <v>33.36</v>
      </c>
      <c r="BD94" s="87" t="n">
        <v>0</v>
      </c>
      <c r="BE94" s="87" t="n">
        <v>0</v>
      </c>
      <c r="BF94" s="87" t="n">
        <v>0</v>
      </c>
      <c r="BG94" s="87" t="n">
        <v>0</v>
      </c>
      <c r="BH94" s="87" t="n">
        <v>0</v>
      </c>
      <c r="BI94" s="87" t="n">
        <v>0</v>
      </c>
      <c r="BJ94" s="87" t="n">
        <v>0</v>
      </c>
      <c r="BK94" s="87" t="n">
        <v>0.3</v>
      </c>
      <c r="BL94" s="87" t="n">
        <v>0</v>
      </c>
      <c r="BM94" s="87" t="n">
        <v>0.19</v>
      </c>
      <c r="BN94" s="87" t="n">
        <v>0.01</v>
      </c>
      <c r="BO94" s="87" t="n">
        <v>0.03</v>
      </c>
      <c r="BP94" s="87" t="n">
        <v>0</v>
      </c>
      <c r="BQ94" s="87" t="n">
        <v>0</v>
      </c>
      <c r="BR94" s="87" t="n">
        <v>0</v>
      </c>
      <c r="BS94" s="87" t="n">
        <v>1.11</v>
      </c>
      <c r="BT94" s="87" t="n">
        <v>0</v>
      </c>
      <c r="BU94" s="87" t="n">
        <v>0</v>
      </c>
      <c r="BV94" s="87" t="n">
        <v>2.99</v>
      </c>
      <c r="BW94" s="87" t="n">
        <v>0</v>
      </c>
      <c r="BX94" s="87" t="n">
        <v>0</v>
      </c>
      <c r="BY94" s="87" t="n">
        <v>0</v>
      </c>
      <c r="BZ94" s="87" t="n">
        <v>0</v>
      </c>
      <c r="CA94" s="87" t="n">
        <v>0</v>
      </c>
      <c r="CB94" s="87" t="n">
        <v>314.85</v>
      </c>
      <c r="CC94" s="88"/>
      <c r="CD94" s="88"/>
      <c r="CE94" s="87" t="n">
        <v>166.17</v>
      </c>
      <c r="CF94" s="87"/>
      <c r="CG94" s="87" t="n">
        <v>32.34</v>
      </c>
      <c r="CH94" s="87" t="n">
        <v>22.19</v>
      </c>
      <c r="CI94" s="87" t="n">
        <v>27.26</v>
      </c>
      <c r="CJ94" s="87" t="n">
        <v>1337.6</v>
      </c>
      <c r="CK94" s="87" t="n">
        <v>510.41</v>
      </c>
      <c r="CL94" s="87" t="n">
        <v>924</v>
      </c>
      <c r="CM94" s="87" t="n">
        <v>55.82</v>
      </c>
      <c r="CN94" s="87" t="n">
        <v>29.6</v>
      </c>
      <c r="CO94" s="87" t="n">
        <v>42.71</v>
      </c>
      <c r="CP94" s="87" t="n">
        <v>1.3</v>
      </c>
      <c r="CQ94" s="87" t="n">
        <v>0.5</v>
      </c>
    </row>
    <row r="95" customFormat="false" ht="15.6" hidden="false" customHeight="false" outlineLevel="0" collapsed="false">
      <c r="A95" s="33" t="s">
        <v>219</v>
      </c>
      <c r="B95" s="38" t="s">
        <v>141</v>
      </c>
      <c r="C95" s="35" t="str">
        <f aca="false">"250"</f>
        <v>250</v>
      </c>
      <c r="D95" s="131" t="n">
        <v>17.75</v>
      </c>
      <c r="E95" s="131" t="n">
        <v>13.04</v>
      </c>
      <c r="F95" s="131" t="n">
        <v>22.05</v>
      </c>
      <c r="G95" s="131" t="n">
        <v>0.58</v>
      </c>
      <c r="H95" s="131" t="n">
        <v>43.79</v>
      </c>
      <c r="I95" s="132" t="n">
        <v>442.73646625</v>
      </c>
      <c r="J95" s="85" t="n">
        <v>14.42</v>
      </c>
      <c r="K95" s="86" t="n">
        <v>0.13</v>
      </c>
      <c r="L95" s="86" t="n">
        <v>0</v>
      </c>
      <c r="M95" s="86" t="n">
        <v>0</v>
      </c>
      <c r="N95" s="86" t="n">
        <v>3.78</v>
      </c>
      <c r="O95" s="86" t="n">
        <v>16.33</v>
      </c>
      <c r="P95" s="86" t="n">
        <v>2.68</v>
      </c>
      <c r="Q95" s="86" t="n">
        <v>0</v>
      </c>
      <c r="R95" s="86" t="n">
        <v>0</v>
      </c>
      <c r="S95" s="86" t="n">
        <v>0.2</v>
      </c>
      <c r="T95" s="86" t="n">
        <v>3.32</v>
      </c>
      <c r="U95" s="86" t="n">
        <v>547.04</v>
      </c>
      <c r="V95" s="86" t="n">
        <v>355.42</v>
      </c>
      <c r="W95" s="86" t="n">
        <v>31.81</v>
      </c>
      <c r="X95" s="86" t="n">
        <v>38.73</v>
      </c>
      <c r="Y95" s="86" t="n">
        <v>179.79</v>
      </c>
      <c r="Z95" s="86" t="n">
        <v>1.81</v>
      </c>
      <c r="AA95" s="86" t="n">
        <v>26.7</v>
      </c>
      <c r="AB95" s="86" t="n">
        <v>3208</v>
      </c>
      <c r="AC95" s="86" t="n">
        <v>712.89</v>
      </c>
      <c r="AD95" s="86" t="n">
        <v>0.77</v>
      </c>
      <c r="AE95" s="86" t="n">
        <v>0.41</v>
      </c>
      <c r="AF95" s="86" t="n">
        <v>0.17</v>
      </c>
      <c r="AG95" s="86" t="n">
        <v>2.56</v>
      </c>
      <c r="AH95" s="86" t="n">
        <v>6.54</v>
      </c>
      <c r="AI95" s="86" t="n">
        <v>2.79</v>
      </c>
      <c r="AJ95" s="87" t="n">
        <v>0</v>
      </c>
      <c r="AK95" s="87" t="n">
        <v>770.18</v>
      </c>
      <c r="AL95" s="87" t="n">
        <v>659.33</v>
      </c>
      <c r="AM95" s="87" t="n">
        <v>1012.28</v>
      </c>
      <c r="AN95" s="87" t="n">
        <v>1091.86</v>
      </c>
      <c r="AO95" s="87" t="n">
        <v>310.21</v>
      </c>
      <c r="AP95" s="87" t="n">
        <v>598.49</v>
      </c>
      <c r="AQ95" s="87" t="n">
        <v>176.27</v>
      </c>
      <c r="AR95" s="87" t="n">
        <v>554.25</v>
      </c>
      <c r="AS95" s="87" t="n">
        <v>695.23</v>
      </c>
      <c r="AT95" s="87" t="n">
        <v>788.31</v>
      </c>
      <c r="AU95" s="87" t="n">
        <v>1183.99</v>
      </c>
      <c r="AV95" s="87" t="n">
        <v>506.51</v>
      </c>
      <c r="AW95" s="87" t="n">
        <v>625.53</v>
      </c>
      <c r="AX95" s="87" t="n">
        <v>2231.32</v>
      </c>
      <c r="AY95" s="87" t="n">
        <v>142.62</v>
      </c>
      <c r="AZ95" s="87" t="n">
        <v>647.07</v>
      </c>
      <c r="BA95" s="87" t="n">
        <v>571.28</v>
      </c>
      <c r="BB95" s="87" t="n">
        <v>466.48</v>
      </c>
      <c r="BC95" s="87" t="n">
        <v>176.28</v>
      </c>
      <c r="BD95" s="87" t="n">
        <v>0.16</v>
      </c>
      <c r="BE95" s="87" t="n">
        <v>0.04</v>
      </c>
      <c r="BF95" s="87" t="n">
        <v>0.03</v>
      </c>
      <c r="BG95" s="87" t="n">
        <v>0.08</v>
      </c>
      <c r="BH95" s="87" t="n">
        <v>0.11</v>
      </c>
      <c r="BI95" s="87" t="n">
        <v>0.34</v>
      </c>
      <c r="BJ95" s="87" t="n">
        <v>0</v>
      </c>
      <c r="BK95" s="87" t="n">
        <v>1.09</v>
      </c>
      <c r="BL95" s="87" t="n">
        <v>0</v>
      </c>
      <c r="BM95" s="87" t="n">
        <v>0.33</v>
      </c>
      <c r="BN95" s="87" t="n">
        <v>0</v>
      </c>
      <c r="BO95" s="87" t="n">
        <v>0</v>
      </c>
      <c r="BP95" s="87" t="n">
        <v>0</v>
      </c>
      <c r="BQ95" s="87" t="n">
        <v>0.04</v>
      </c>
      <c r="BR95" s="87" t="n">
        <v>0.13</v>
      </c>
      <c r="BS95" s="87" t="n">
        <v>1.01</v>
      </c>
      <c r="BT95" s="87" t="n">
        <v>0</v>
      </c>
      <c r="BU95" s="87" t="n">
        <v>0</v>
      </c>
      <c r="BV95" s="87" t="n">
        <v>0.09</v>
      </c>
      <c r="BW95" s="87" t="n">
        <v>0.01</v>
      </c>
      <c r="BX95" s="87" t="n">
        <v>0</v>
      </c>
      <c r="BY95" s="87" t="n">
        <v>0</v>
      </c>
      <c r="BZ95" s="87" t="n">
        <v>0</v>
      </c>
      <c r="CA95" s="87" t="n">
        <v>0</v>
      </c>
      <c r="CB95" s="87" t="n">
        <v>232.5</v>
      </c>
      <c r="CC95" s="88"/>
      <c r="CD95" s="88"/>
      <c r="CE95" s="87" t="n">
        <v>561.37</v>
      </c>
      <c r="CF95" s="87"/>
      <c r="CG95" s="87" t="n">
        <v>38.81</v>
      </c>
      <c r="CH95" s="87" t="n">
        <v>23.05</v>
      </c>
      <c r="CI95" s="87" t="n">
        <v>30.93</v>
      </c>
      <c r="CJ95" s="87" t="n">
        <v>2331.44</v>
      </c>
      <c r="CK95" s="87" t="n">
        <v>1417.28</v>
      </c>
      <c r="CL95" s="87" t="n">
        <v>1874.36</v>
      </c>
      <c r="CM95" s="87" t="n">
        <v>20.63</v>
      </c>
      <c r="CN95" s="87" t="n">
        <v>8.98</v>
      </c>
      <c r="CO95" s="87" t="n">
        <v>14.87</v>
      </c>
      <c r="CP95" s="87" t="n">
        <v>0</v>
      </c>
      <c r="CQ95" s="87" t="n">
        <v>1.25</v>
      </c>
    </row>
    <row r="96" customFormat="false" ht="15.6" hidden="false" customHeight="false" outlineLevel="0" collapsed="false">
      <c r="A96" s="33" t="s">
        <v>195</v>
      </c>
      <c r="B96" s="38" t="s">
        <v>196</v>
      </c>
      <c r="C96" s="35" t="str">
        <f aca="false">"200"</f>
        <v>200</v>
      </c>
      <c r="D96" s="131" t="n">
        <v>0.41</v>
      </c>
      <c r="E96" s="131" t="n">
        <v>0</v>
      </c>
      <c r="F96" s="131" t="n">
        <v>0.17</v>
      </c>
      <c r="G96" s="131" t="n">
        <v>0.17</v>
      </c>
      <c r="H96" s="131" t="n">
        <v>27.43</v>
      </c>
      <c r="I96" s="132" t="n">
        <v>105.95859</v>
      </c>
      <c r="J96" s="85" t="n">
        <v>0.05</v>
      </c>
      <c r="K96" s="86" t="n">
        <v>0</v>
      </c>
      <c r="L96" s="86" t="n">
        <v>0</v>
      </c>
      <c r="M96" s="86" t="n">
        <v>0</v>
      </c>
      <c r="N96" s="86" t="n">
        <v>25.44</v>
      </c>
      <c r="O96" s="86" t="n">
        <v>0.45</v>
      </c>
      <c r="P96" s="86" t="n">
        <v>1.54</v>
      </c>
      <c r="Q96" s="86" t="n">
        <v>0</v>
      </c>
      <c r="R96" s="86" t="n">
        <v>0</v>
      </c>
      <c r="S96" s="86" t="n">
        <v>0.4</v>
      </c>
      <c r="T96" s="86" t="n">
        <v>0.42</v>
      </c>
      <c r="U96" s="86" t="n">
        <v>11.34</v>
      </c>
      <c r="V96" s="86" t="n">
        <v>195.67</v>
      </c>
      <c r="W96" s="86" t="n">
        <v>14.55</v>
      </c>
      <c r="X96" s="86" t="n">
        <v>8.41</v>
      </c>
      <c r="Y96" s="86" t="n">
        <v>10.88</v>
      </c>
      <c r="Z96" s="86" t="n">
        <v>1.07</v>
      </c>
      <c r="AA96" s="86" t="n">
        <v>0</v>
      </c>
      <c r="AB96" s="86" t="n">
        <v>168.3</v>
      </c>
      <c r="AC96" s="86" t="n">
        <v>31.15</v>
      </c>
      <c r="AD96" s="86" t="n">
        <v>0.36</v>
      </c>
      <c r="AE96" s="86" t="n">
        <v>0.01</v>
      </c>
      <c r="AF96" s="86" t="n">
        <v>0.02</v>
      </c>
      <c r="AG96" s="86" t="n">
        <v>0.23</v>
      </c>
      <c r="AH96" s="86" t="n">
        <v>0.36</v>
      </c>
      <c r="AI96" s="86" t="n">
        <v>1.68</v>
      </c>
      <c r="AJ96" s="87" t="n">
        <v>0</v>
      </c>
      <c r="AK96" s="87" t="n">
        <v>4.71</v>
      </c>
      <c r="AL96" s="87" t="n">
        <v>5.1</v>
      </c>
      <c r="AM96" s="87" t="n">
        <v>7.45</v>
      </c>
      <c r="AN96" s="87" t="n">
        <v>7.06</v>
      </c>
      <c r="AO96" s="87" t="n">
        <v>1.18</v>
      </c>
      <c r="AP96" s="87" t="n">
        <v>4.31</v>
      </c>
      <c r="AQ96" s="87" t="n">
        <v>1.18</v>
      </c>
      <c r="AR96" s="87" t="n">
        <v>3.53</v>
      </c>
      <c r="AS96" s="87" t="n">
        <v>6.67</v>
      </c>
      <c r="AT96" s="87" t="n">
        <v>3.92</v>
      </c>
      <c r="AU96" s="87" t="n">
        <v>30.59</v>
      </c>
      <c r="AV96" s="87" t="n">
        <v>2.75</v>
      </c>
      <c r="AW96" s="87" t="n">
        <v>5.49</v>
      </c>
      <c r="AX96" s="87" t="n">
        <v>16.47</v>
      </c>
      <c r="AY96" s="87" t="n">
        <v>0</v>
      </c>
      <c r="AZ96" s="87" t="n">
        <v>5.1</v>
      </c>
      <c r="BA96" s="87" t="n">
        <v>6.28</v>
      </c>
      <c r="BB96" s="87" t="n">
        <v>2.35</v>
      </c>
      <c r="BC96" s="87" t="n">
        <v>1.96</v>
      </c>
      <c r="BD96" s="87" t="n">
        <v>0</v>
      </c>
      <c r="BE96" s="87" t="n">
        <v>0</v>
      </c>
      <c r="BF96" s="87" t="n">
        <v>0</v>
      </c>
      <c r="BG96" s="87" t="n">
        <v>0</v>
      </c>
      <c r="BH96" s="87" t="n">
        <v>0</v>
      </c>
      <c r="BI96" s="87" t="n">
        <v>0</v>
      </c>
      <c r="BJ96" s="87" t="n">
        <v>0</v>
      </c>
      <c r="BK96" s="87" t="n">
        <v>0</v>
      </c>
      <c r="BL96" s="87" t="n">
        <v>0</v>
      </c>
      <c r="BM96" s="87" t="n">
        <v>0</v>
      </c>
      <c r="BN96" s="87" t="n">
        <v>0</v>
      </c>
      <c r="BO96" s="87" t="n">
        <v>0</v>
      </c>
      <c r="BP96" s="87" t="n">
        <v>0</v>
      </c>
      <c r="BQ96" s="87" t="n">
        <v>0</v>
      </c>
      <c r="BR96" s="87" t="n">
        <v>0</v>
      </c>
      <c r="BS96" s="87" t="n">
        <v>0</v>
      </c>
      <c r="BT96" s="87" t="n">
        <v>0</v>
      </c>
      <c r="BU96" s="87" t="n">
        <v>0</v>
      </c>
      <c r="BV96" s="87" t="n">
        <v>0</v>
      </c>
      <c r="BW96" s="87" t="n">
        <v>0</v>
      </c>
      <c r="BX96" s="87" t="n">
        <v>0</v>
      </c>
      <c r="BY96" s="87" t="n">
        <v>0</v>
      </c>
      <c r="BZ96" s="87" t="n">
        <v>0</v>
      </c>
      <c r="CA96" s="87" t="n">
        <v>0</v>
      </c>
      <c r="CB96" s="87" t="n">
        <v>245.54</v>
      </c>
      <c r="CC96" s="88"/>
      <c r="CD96" s="88"/>
      <c r="CE96" s="87" t="n">
        <v>28.05</v>
      </c>
      <c r="CF96" s="87"/>
      <c r="CG96" s="87" t="n">
        <v>5.59</v>
      </c>
      <c r="CH96" s="87" t="n">
        <v>5.29</v>
      </c>
      <c r="CI96" s="87" t="n">
        <v>5.44</v>
      </c>
      <c r="CJ96" s="87" t="n">
        <v>575</v>
      </c>
      <c r="CK96" s="87" t="n">
        <v>256.75</v>
      </c>
      <c r="CL96" s="87" t="n">
        <v>415.88</v>
      </c>
      <c r="CM96" s="87" t="n">
        <v>66.82</v>
      </c>
      <c r="CN96" s="87" t="n">
        <v>47.42</v>
      </c>
      <c r="CO96" s="87" t="n">
        <v>57.12</v>
      </c>
      <c r="CP96" s="87" t="n">
        <v>20</v>
      </c>
      <c r="CQ96" s="87" t="n">
        <v>0</v>
      </c>
    </row>
    <row r="97" customFormat="false" ht="15.6" hidden="false" customHeight="false" outlineLevel="0" collapsed="false">
      <c r="A97" s="33" t="str">
        <f aca="false">"-"</f>
        <v>-</v>
      </c>
      <c r="B97" s="38" t="s">
        <v>136</v>
      </c>
      <c r="C97" s="35" t="str">
        <f aca="false">"50"</f>
        <v>50</v>
      </c>
      <c r="D97" s="131" t="n">
        <v>3.31</v>
      </c>
      <c r="E97" s="131" t="n">
        <v>0</v>
      </c>
      <c r="F97" s="131" t="n">
        <v>0.33</v>
      </c>
      <c r="G97" s="131" t="n">
        <v>0.33</v>
      </c>
      <c r="H97" s="131" t="n">
        <v>23.45</v>
      </c>
      <c r="I97" s="132" t="n">
        <v>111.9505</v>
      </c>
      <c r="J97" s="85" t="n">
        <v>0</v>
      </c>
      <c r="K97" s="86" t="n">
        <v>0</v>
      </c>
      <c r="L97" s="86" t="n">
        <v>0</v>
      </c>
      <c r="M97" s="86" t="n">
        <v>0</v>
      </c>
      <c r="N97" s="86" t="n">
        <v>0.55</v>
      </c>
      <c r="O97" s="86" t="n">
        <v>22.8</v>
      </c>
      <c r="P97" s="86" t="n">
        <v>0.1</v>
      </c>
      <c r="Q97" s="86" t="n">
        <v>0</v>
      </c>
      <c r="R97" s="86" t="n">
        <v>0</v>
      </c>
      <c r="S97" s="86" t="n">
        <v>0</v>
      </c>
      <c r="T97" s="86" t="n">
        <v>0.9</v>
      </c>
      <c r="U97" s="86" t="n">
        <v>0</v>
      </c>
      <c r="V97" s="86" t="n">
        <v>0</v>
      </c>
      <c r="W97" s="86" t="n">
        <v>0</v>
      </c>
      <c r="X97" s="86" t="n">
        <v>0</v>
      </c>
      <c r="Y97" s="86" t="n">
        <v>0</v>
      </c>
      <c r="Z97" s="86" t="n">
        <v>0</v>
      </c>
      <c r="AA97" s="86" t="n">
        <v>0</v>
      </c>
      <c r="AB97" s="86" t="n">
        <v>0</v>
      </c>
      <c r="AC97" s="86" t="n">
        <v>0</v>
      </c>
      <c r="AD97" s="86" t="n">
        <v>0</v>
      </c>
      <c r="AE97" s="86" t="n">
        <v>0</v>
      </c>
      <c r="AF97" s="86" t="n">
        <v>0</v>
      </c>
      <c r="AG97" s="86" t="n">
        <v>0</v>
      </c>
      <c r="AH97" s="86" t="n">
        <v>0</v>
      </c>
      <c r="AI97" s="86" t="n">
        <v>0</v>
      </c>
      <c r="AJ97" s="87" t="n">
        <v>0</v>
      </c>
      <c r="AK97" s="87" t="n">
        <v>159.65</v>
      </c>
      <c r="AL97" s="87" t="n">
        <v>166.17</v>
      </c>
      <c r="AM97" s="87" t="n">
        <v>254.48</v>
      </c>
      <c r="AN97" s="87" t="n">
        <v>84.39</v>
      </c>
      <c r="AO97" s="87" t="n">
        <v>50.03</v>
      </c>
      <c r="AP97" s="87" t="n">
        <v>100.05</v>
      </c>
      <c r="AQ97" s="87" t="n">
        <v>37.85</v>
      </c>
      <c r="AR97" s="87" t="n">
        <v>180.96</v>
      </c>
      <c r="AS97" s="87" t="n">
        <v>112.23</v>
      </c>
      <c r="AT97" s="87" t="n">
        <v>156.6</v>
      </c>
      <c r="AU97" s="87" t="n">
        <v>129.2</v>
      </c>
      <c r="AV97" s="87" t="n">
        <v>67.86</v>
      </c>
      <c r="AW97" s="87" t="n">
        <v>120.06</v>
      </c>
      <c r="AX97" s="87" t="n">
        <v>1003.98</v>
      </c>
      <c r="AY97" s="87" t="n">
        <v>0</v>
      </c>
      <c r="AZ97" s="87" t="n">
        <v>327.12</v>
      </c>
      <c r="BA97" s="87" t="n">
        <v>142.25</v>
      </c>
      <c r="BB97" s="87" t="n">
        <v>94.4</v>
      </c>
      <c r="BC97" s="87" t="n">
        <v>74.82</v>
      </c>
      <c r="BD97" s="87" t="n">
        <v>0</v>
      </c>
      <c r="BE97" s="87" t="n">
        <v>0</v>
      </c>
      <c r="BF97" s="87" t="n">
        <v>0</v>
      </c>
      <c r="BG97" s="87" t="n">
        <v>0</v>
      </c>
      <c r="BH97" s="87" t="n">
        <v>0</v>
      </c>
      <c r="BI97" s="87" t="n">
        <v>0</v>
      </c>
      <c r="BJ97" s="87" t="n">
        <v>0</v>
      </c>
      <c r="BK97" s="87" t="n">
        <v>0.04</v>
      </c>
      <c r="BL97" s="87" t="n">
        <v>0</v>
      </c>
      <c r="BM97" s="87" t="n">
        <v>0</v>
      </c>
      <c r="BN97" s="87" t="n">
        <v>0</v>
      </c>
      <c r="BO97" s="87" t="n">
        <v>0</v>
      </c>
      <c r="BP97" s="87" t="n">
        <v>0</v>
      </c>
      <c r="BQ97" s="87" t="n">
        <v>0</v>
      </c>
      <c r="BR97" s="87" t="n">
        <v>0</v>
      </c>
      <c r="BS97" s="87" t="n">
        <v>0.03</v>
      </c>
      <c r="BT97" s="87" t="n">
        <v>0</v>
      </c>
      <c r="BU97" s="87" t="n">
        <v>0</v>
      </c>
      <c r="BV97" s="87" t="n">
        <v>0.14</v>
      </c>
      <c r="BW97" s="87" t="n">
        <v>0.01</v>
      </c>
      <c r="BX97" s="87" t="n">
        <v>0</v>
      </c>
      <c r="BY97" s="87" t="n">
        <v>0</v>
      </c>
      <c r="BZ97" s="87" t="n">
        <v>0</v>
      </c>
      <c r="CA97" s="87" t="n">
        <v>0</v>
      </c>
      <c r="CB97" s="87" t="n">
        <v>19.55</v>
      </c>
      <c r="CC97" s="88"/>
      <c r="CD97" s="88"/>
      <c r="CE97" s="87" t="n">
        <v>0</v>
      </c>
      <c r="CF97" s="87"/>
      <c r="CG97" s="87" t="n">
        <v>0</v>
      </c>
      <c r="CH97" s="87" t="n">
        <v>0</v>
      </c>
      <c r="CI97" s="87" t="n">
        <v>0</v>
      </c>
      <c r="CJ97" s="87" t="n">
        <v>570</v>
      </c>
      <c r="CK97" s="87" t="n">
        <v>219.6</v>
      </c>
      <c r="CL97" s="87" t="n">
        <v>394.8</v>
      </c>
      <c r="CM97" s="87" t="n">
        <v>4.56</v>
      </c>
      <c r="CN97" s="87" t="n">
        <v>4.56</v>
      </c>
      <c r="CO97" s="87" t="n">
        <v>4.56</v>
      </c>
      <c r="CP97" s="87" t="n">
        <v>0</v>
      </c>
      <c r="CQ97" s="87" t="n">
        <v>0</v>
      </c>
    </row>
    <row r="98" customFormat="false" ht="15.6" hidden="false" customHeight="false" outlineLevel="0" collapsed="false">
      <c r="A98" s="33" t="str">
        <f aca="false">"-"</f>
        <v>-</v>
      </c>
      <c r="B98" s="38" t="s">
        <v>109</v>
      </c>
      <c r="C98" s="35" t="str">
        <f aca="false">"30"</f>
        <v>30</v>
      </c>
      <c r="D98" s="131" t="n">
        <v>1.98</v>
      </c>
      <c r="E98" s="131" t="n">
        <v>0</v>
      </c>
      <c r="F98" s="131" t="n">
        <v>0.36</v>
      </c>
      <c r="G98" s="131" t="n">
        <v>0.36</v>
      </c>
      <c r="H98" s="131" t="n">
        <v>12.51</v>
      </c>
      <c r="I98" s="132" t="n">
        <v>58.014</v>
      </c>
      <c r="J98" s="81" t="n">
        <v>0.06</v>
      </c>
      <c r="K98" s="82" t="n">
        <v>0</v>
      </c>
      <c r="L98" s="82" t="n">
        <v>0</v>
      </c>
      <c r="M98" s="82" t="n">
        <v>0</v>
      </c>
      <c r="N98" s="82" t="n">
        <v>0.36</v>
      </c>
      <c r="O98" s="82" t="n">
        <v>9.66</v>
      </c>
      <c r="P98" s="82" t="n">
        <v>2.49</v>
      </c>
      <c r="Q98" s="82" t="n">
        <v>0</v>
      </c>
      <c r="R98" s="82" t="n">
        <v>0</v>
      </c>
      <c r="S98" s="82" t="n">
        <v>0.3</v>
      </c>
      <c r="T98" s="82" t="n">
        <v>0.75</v>
      </c>
      <c r="U98" s="82" t="n">
        <v>183</v>
      </c>
      <c r="V98" s="82" t="n">
        <v>73.5</v>
      </c>
      <c r="W98" s="82" t="n">
        <v>10.5</v>
      </c>
      <c r="X98" s="82" t="n">
        <v>14.1</v>
      </c>
      <c r="Y98" s="82" t="n">
        <v>47.4</v>
      </c>
      <c r="Z98" s="82" t="n">
        <v>1.17</v>
      </c>
      <c r="AA98" s="82" t="n">
        <v>0</v>
      </c>
      <c r="AB98" s="82" t="n">
        <v>1.5</v>
      </c>
      <c r="AC98" s="82" t="n">
        <v>0.3</v>
      </c>
      <c r="AD98" s="82" t="n">
        <v>0.42</v>
      </c>
      <c r="AE98" s="82" t="n">
        <v>0.05</v>
      </c>
      <c r="AF98" s="82" t="n">
        <v>0.02</v>
      </c>
      <c r="AG98" s="82" t="n">
        <v>0.21</v>
      </c>
      <c r="AH98" s="82" t="n">
        <v>0.6</v>
      </c>
      <c r="AI98" s="82" t="n">
        <v>0</v>
      </c>
      <c r="AJ98" s="80" t="n">
        <v>0</v>
      </c>
      <c r="AK98" s="80" t="n">
        <v>96.6</v>
      </c>
      <c r="AL98" s="80" t="n">
        <v>74.4</v>
      </c>
      <c r="AM98" s="80" t="n">
        <v>128.1</v>
      </c>
      <c r="AN98" s="80" t="n">
        <v>66.9</v>
      </c>
      <c r="AO98" s="80" t="n">
        <v>27.9</v>
      </c>
      <c r="AP98" s="80" t="n">
        <v>59.4</v>
      </c>
      <c r="AQ98" s="80" t="n">
        <v>24</v>
      </c>
      <c r="AR98" s="80" t="n">
        <v>111.3</v>
      </c>
      <c r="AS98" s="80" t="n">
        <v>89.1</v>
      </c>
      <c r="AT98" s="80" t="n">
        <v>87.3</v>
      </c>
      <c r="AU98" s="80" t="n">
        <v>139.2</v>
      </c>
      <c r="AV98" s="80" t="n">
        <v>37.2</v>
      </c>
      <c r="AW98" s="80" t="n">
        <v>93</v>
      </c>
      <c r="AX98" s="80" t="n">
        <v>467.7</v>
      </c>
      <c r="AY98" s="80" t="n">
        <v>0</v>
      </c>
      <c r="AZ98" s="80" t="n">
        <v>157.8</v>
      </c>
      <c r="BA98" s="80" t="n">
        <v>87.3</v>
      </c>
      <c r="BB98" s="80" t="n">
        <v>54</v>
      </c>
      <c r="BC98" s="80" t="n">
        <v>39</v>
      </c>
      <c r="BD98" s="80" t="n">
        <v>0</v>
      </c>
      <c r="BE98" s="80" t="n">
        <v>0</v>
      </c>
      <c r="BF98" s="80" t="n">
        <v>0</v>
      </c>
      <c r="BG98" s="80" t="n">
        <v>0</v>
      </c>
      <c r="BH98" s="80" t="n">
        <v>0</v>
      </c>
      <c r="BI98" s="80" t="n">
        <v>0</v>
      </c>
      <c r="BJ98" s="80" t="n">
        <v>0</v>
      </c>
      <c r="BK98" s="80" t="n">
        <v>0.04</v>
      </c>
      <c r="BL98" s="80" t="n">
        <v>0</v>
      </c>
      <c r="BM98" s="80" t="n">
        <v>0</v>
      </c>
      <c r="BN98" s="80" t="n">
        <v>0.01</v>
      </c>
      <c r="BO98" s="80" t="n">
        <v>0</v>
      </c>
      <c r="BP98" s="80" t="n">
        <v>0</v>
      </c>
      <c r="BQ98" s="80" t="n">
        <v>0</v>
      </c>
      <c r="BR98" s="80" t="n">
        <v>0</v>
      </c>
      <c r="BS98" s="80" t="n">
        <v>0.03</v>
      </c>
      <c r="BT98" s="80" t="n">
        <v>0</v>
      </c>
      <c r="BU98" s="80" t="n">
        <v>0</v>
      </c>
      <c r="BV98" s="80" t="n">
        <v>0.14</v>
      </c>
      <c r="BW98" s="80" t="n">
        <v>0.02</v>
      </c>
      <c r="BX98" s="80" t="n">
        <v>0</v>
      </c>
      <c r="BY98" s="80" t="n">
        <v>0</v>
      </c>
      <c r="BZ98" s="80" t="n">
        <v>0</v>
      </c>
      <c r="CA98" s="80" t="n">
        <v>0</v>
      </c>
      <c r="CB98" s="80" t="n">
        <v>14.1</v>
      </c>
      <c r="CC98" s="83"/>
      <c r="CD98" s="83"/>
      <c r="CE98" s="80" t="n">
        <v>0.25</v>
      </c>
      <c r="CF98" s="80"/>
      <c r="CG98" s="80" t="n">
        <v>3</v>
      </c>
      <c r="CH98" s="80" t="n">
        <v>3</v>
      </c>
      <c r="CI98" s="80" t="n">
        <v>3</v>
      </c>
      <c r="CJ98" s="80" t="n">
        <v>570</v>
      </c>
      <c r="CK98" s="80" t="n">
        <v>219.6</v>
      </c>
      <c r="CL98" s="80" t="n">
        <v>394.8</v>
      </c>
      <c r="CM98" s="80" t="n">
        <v>5.7</v>
      </c>
      <c r="CN98" s="80" t="n">
        <v>4.74</v>
      </c>
      <c r="CO98" s="80" t="n">
        <v>5.22</v>
      </c>
      <c r="CP98" s="80" t="n">
        <v>0</v>
      </c>
      <c r="CQ98" s="80" t="n">
        <v>0</v>
      </c>
    </row>
    <row r="99" customFormat="false" ht="15.6" hidden="false" customHeight="false" outlineLevel="0" collapsed="false">
      <c r="A99" s="47"/>
      <c r="B99" s="48" t="s">
        <v>182</v>
      </c>
      <c r="C99" s="49"/>
      <c r="D99" s="64" t="n">
        <f aca="false">SUM(D93:D98)</f>
        <v>27.94</v>
      </c>
      <c r="E99" s="64" t="n">
        <f aca="false">SUM(E93:E98)</f>
        <v>13.04</v>
      </c>
      <c r="F99" s="64" t="n">
        <f aca="false">SUM(F93:F98)</f>
        <v>28.71</v>
      </c>
      <c r="G99" s="64" t="n">
        <f aca="false">SUM(G93:G98)</f>
        <v>7.08</v>
      </c>
      <c r="H99" s="64" t="n">
        <f aca="false">SUM(H93:H98)</f>
        <v>125.74</v>
      </c>
      <c r="I99" s="64" t="n">
        <f aca="false">SUM(I93:I98)</f>
        <v>858.66906525</v>
      </c>
      <c r="J99" s="89" t="n">
        <v>16.25</v>
      </c>
      <c r="K99" s="89" t="n">
        <v>3.59</v>
      </c>
      <c r="L99" s="89" t="n">
        <v>0</v>
      </c>
      <c r="M99" s="89" t="n">
        <v>0</v>
      </c>
      <c r="N99" s="89" t="n">
        <v>39.78</v>
      </c>
      <c r="O99" s="89" t="n">
        <v>55.34</v>
      </c>
      <c r="P99" s="89" t="n">
        <v>9.78</v>
      </c>
      <c r="Q99" s="89" t="n">
        <v>0</v>
      </c>
      <c r="R99" s="89" t="n">
        <v>0</v>
      </c>
      <c r="S99" s="89" t="n">
        <v>1.23</v>
      </c>
      <c r="T99" s="89" t="n">
        <v>7.72</v>
      </c>
      <c r="U99" s="89" t="n">
        <v>1055.46</v>
      </c>
      <c r="V99" s="89" t="n">
        <v>1108.8</v>
      </c>
      <c r="W99" s="89" t="n">
        <v>107.56</v>
      </c>
      <c r="X99" s="89" t="n">
        <v>93.47</v>
      </c>
      <c r="Y99" s="89" t="n">
        <v>316.9</v>
      </c>
      <c r="Z99" s="89" t="n">
        <v>5.59</v>
      </c>
      <c r="AA99" s="89" t="n">
        <v>33.48</v>
      </c>
      <c r="AB99" s="89" t="n">
        <v>4384.93</v>
      </c>
      <c r="AC99" s="89" t="n">
        <v>965.57</v>
      </c>
      <c r="AD99" s="89" t="n">
        <v>4.14</v>
      </c>
      <c r="AE99" s="89" t="n">
        <v>0.55</v>
      </c>
      <c r="AF99" s="89" t="n">
        <v>0.28</v>
      </c>
      <c r="AG99" s="89" t="n">
        <v>3.73</v>
      </c>
      <c r="AH99" s="89" t="n">
        <v>8.91</v>
      </c>
      <c r="AI99" s="89" t="n">
        <v>13.03</v>
      </c>
      <c r="AJ99" s="12" t="n">
        <v>0</v>
      </c>
      <c r="AK99" s="12" t="n">
        <v>1198.59</v>
      </c>
      <c r="AL99" s="12" t="n">
        <v>1053.12</v>
      </c>
      <c r="AM99" s="12" t="n">
        <v>1656.08</v>
      </c>
      <c r="AN99" s="12" t="n">
        <v>1523.21</v>
      </c>
      <c r="AO99" s="12" t="n">
        <v>463.7</v>
      </c>
      <c r="AP99" s="12" t="n">
        <v>913.91</v>
      </c>
      <c r="AQ99" s="12" t="n">
        <v>282.48</v>
      </c>
      <c r="AR99" s="12" t="n">
        <v>989.57</v>
      </c>
      <c r="AS99" s="12" t="n">
        <v>1088.8</v>
      </c>
      <c r="AT99" s="12" t="n">
        <v>1283.34</v>
      </c>
      <c r="AU99" s="12" t="n">
        <v>1951.08</v>
      </c>
      <c r="AV99" s="12" t="n">
        <v>710.16</v>
      </c>
      <c r="AW99" s="12" t="n">
        <v>1002.64</v>
      </c>
      <c r="AX99" s="12" t="n">
        <v>4407.16</v>
      </c>
      <c r="AY99" s="12" t="n">
        <v>142.62</v>
      </c>
      <c r="AZ99" s="12" t="n">
        <v>1279.2</v>
      </c>
      <c r="BA99" s="12" t="n">
        <v>964.42</v>
      </c>
      <c r="BB99" s="12" t="n">
        <v>744.58</v>
      </c>
      <c r="BC99" s="12" t="n">
        <v>341.96</v>
      </c>
      <c r="BD99" s="12" t="n">
        <v>0.16</v>
      </c>
      <c r="BE99" s="12" t="n">
        <v>0.04</v>
      </c>
      <c r="BF99" s="12" t="n">
        <v>0.03</v>
      </c>
      <c r="BG99" s="12" t="n">
        <v>0.08</v>
      </c>
      <c r="BH99" s="12" t="n">
        <v>0.11</v>
      </c>
      <c r="BI99" s="12" t="n">
        <v>0.35</v>
      </c>
      <c r="BJ99" s="12" t="n">
        <v>0</v>
      </c>
      <c r="BK99" s="12" t="n">
        <v>1.5</v>
      </c>
      <c r="BL99" s="12" t="n">
        <v>0</v>
      </c>
      <c r="BM99" s="12" t="n">
        <v>0.54</v>
      </c>
      <c r="BN99" s="12" t="n">
        <v>0.02</v>
      </c>
      <c r="BO99" s="12" t="n">
        <v>0.03</v>
      </c>
      <c r="BP99" s="12" t="n">
        <v>0</v>
      </c>
      <c r="BQ99" s="12" t="n">
        <v>0.04</v>
      </c>
      <c r="BR99" s="12" t="n">
        <v>0.14</v>
      </c>
      <c r="BS99" s="12" t="n">
        <v>2.29</v>
      </c>
      <c r="BT99" s="12" t="n">
        <v>0</v>
      </c>
      <c r="BU99" s="12" t="n">
        <v>0</v>
      </c>
      <c r="BV99" s="12" t="n">
        <v>3.57</v>
      </c>
      <c r="BW99" s="12" t="n">
        <v>0.04</v>
      </c>
      <c r="BX99" s="12" t="n">
        <v>0</v>
      </c>
      <c r="BY99" s="12" t="n">
        <v>0</v>
      </c>
      <c r="BZ99" s="12" t="n">
        <v>0</v>
      </c>
      <c r="CA99" s="12" t="n">
        <v>0</v>
      </c>
      <c r="CB99" s="12" t="n">
        <v>868.7</v>
      </c>
      <c r="CC99" s="90"/>
      <c r="CD99" s="90"/>
      <c r="CE99" s="12" t="n">
        <v>764.3</v>
      </c>
      <c r="CF99" s="12"/>
      <c r="CG99" s="12" t="n">
        <v>89.31</v>
      </c>
      <c r="CH99" s="12" t="n">
        <v>59.1</v>
      </c>
      <c r="CI99" s="12" t="n">
        <v>74.21</v>
      </c>
      <c r="CJ99" s="12" t="n">
        <v>5734.7</v>
      </c>
      <c r="CK99" s="12" t="n">
        <v>2708.41</v>
      </c>
      <c r="CL99" s="12" t="n">
        <v>4221.56</v>
      </c>
      <c r="CM99" s="12" t="n">
        <v>153.66</v>
      </c>
      <c r="CN99" s="12" t="n">
        <v>95.42</v>
      </c>
      <c r="CO99" s="12" t="n">
        <v>124.6</v>
      </c>
      <c r="CP99" s="12" t="n">
        <v>21.3</v>
      </c>
      <c r="CQ99" s="12" t="n">
        <v>1.95</v>
      </c>
    </row>
    <row r="100" customFormat="false" ht="15" hidden="true" customHeight="true" outlineLevel="0" collapsed="false">
      <c r="A100" s="28"/>
      <c r="B100" s="53" t="s">
        <v>244</v>
      </c>
      <c r="C100" s="30"/>
      <c r="D100" s="45" t="n">
        <v>31.5</v>
      </c>
      <c r="E100" s="45" t="n">
        <v>0</v>
      </c>
      <c r="F100" s="45" t="n">
        <v>32.2</v>
      </c>
      <c r="G100" s="45" t="n">
        <v>0</v>
      </c>
      <c r="H100" s="45" t="n">
        <v>134.05</v>
      </c>
      <c r="I100" s="130" t="n">
        <v>952</v>
      </c>
      <c r="V100" s="69" t="n">
        <v>0</v>
      </c>
      <c r="W100" s="69" t="n">
        <v>0</v>
      </c>
      <c r="X100" s="69" t="n">
        <v>0</v>
      </c>
      <c r="Y100" s="69" t="n">
        <v>0</v>
      </c>
      <c r="Z100" s="69" t="n">
        <v>0</v>
      </c>
      <c r="AA100" s="69" t="n">
        <v>0</v>
      </c>
      <c r="AB100" s="69" t="n">
        <v>0</v>
      </c>
      <c r="AC100" s="69" t="n">
        <v>315</v>
      </c>
      <c r="AD100" s="69" t="n">
        <v>0</v>
      </c>
      <c r="AE100" s="69" t="n">
        <v>0.49</v>
      </c>
      <c r="AF100" s="69" t="n">
        <v>0.56</v>
      </c>
      <c r="AI100" s="69" t="n">
        <v>24.5</v>
      </c>
      <c r="CI100" s="70" t="n">
        <v>0</v>
      </c>
      <c r="CL100" s="70" t="n">
        <v>0</v>
      </c>
      <c r="CO100" s="70" t="n">
        <v>0</v>
      </c>
    </row>
    <row r="101" customFormat="false" ht="15.6" hidden="true" customHeight="false" outlineLevel="0" collapsed="false">
      <c r="A101" s="28"/>
      <c r="B101" s="53" t="s">
        <v>113</v>
      </c>
      <c r="C101" s="30"/>
      <c r="D101" s="45" t="n">
        <f aca="false">D99-D100</f>
        <v>-3.56</v>
      </c>
      <c r="E101" s="45" t="n">
        <f aca="false">E99-E100</f>
        <v>13.04</v>
      </c>
      <c r="F101" s="45" t="n">
        <f aca="false">F99-F100</f>
        <v>-3.49</v>
      </c>
      <c r="G101" s="45" t="n">
        <f aca="false">G99-G100</f>
        <v>7.08</v>
      </c>
      <c r="H101" s="45" t="n">
        <f aca="false">H99-H100</f>
        <v>-8.30999999999999</v>
      </c>
      <c r="I101" s="130" t="n">
        <f aca="false">I99-I100</f>
        <v>-93.3309347499999</v>
      </c>
      <c r="V101" s="69" t="n">
        <f aca="false">V99-V100</f>
        <v>1108.8</v>
      </c>
      <c r="W101" s="69" t="n">
        <f aca="false">W99-W100</f>
        <v>107.56</v>
      </c>
      <c r="X101" s="69" t="n">
        <f aca="false">X99-X100</f>
        <v>93.47</v>
      </c>
      <c r="Y101" s="69" t="n">
        <f aca="false">Y99-Y100</f>
        <v>316.9</v>
      </c>
      <c r="Z101" s="69" t="n">
        <f aca="false">Z99-Z100</f>
        <v>5.59</v>
      </c>
      <c r="AA101" s="69" t="n">
        <f aca="false">AA99-AA100</f>
        <v>33.48</v>
      </c>
      <c r="AB101" s="69" t="n">
        <f aca="false">AB99-AB100</f>
        <v>4384.93</v>
      </c>
      <c r="AC101" s="69" t="n">
        <f aca="false">AC99-AC100</f>
        <v>650.57</v>
      </c>
      <c r="AD101" s="69" t="n">
        <f aca="false">AD99-AD100</f>
        <v>4.14</v>
      </c>
      <c r="AE101" s="69" t="n">
        <f aca="false">AE99-AE100</f>
        <v>0.0600000000000001</v>
      </c>
      <c r="AF101" s="69" t="n">
        <f aca="false">AF99-AF100</f>
        <v>-0.28</v>
      </c>
      <c r="AI101" s="69" t="n">
        <f aca="false">AI99-AI100</f>
        <v>-11.47</v>
      </c>
      <c r="CI101" s="70" t="n">
        <f aca="false">CI99-CI100</f>
        <v>74.21</v>
      </c>
      <c r="CL101" s="70" t="n">
        <f aca="false">CL99-CL100</f>
        <v>4221.56</v>
      </c>
      <c r="CO101" s="70" t="n">
        <f aca="false">CO99-CO100</f>
        <v>124.6</v>
      </c>
    </row>
    <row r="102" customFormat="false" ht="13.8" hidden="true" customHeight="true" outlineLevel="0" collapsed="false">
      <c r="A102" s="28"/>
      <c r="B102" s="53" t="s">
        <v>114</v>
      </c>
      <c r="C102" s="30"/>
      <c r="D102" s="45" t="n">
        <v>12</v>
      </c>
      <c r="E102" s="45"/>
      <c r="F102" s="45" t="n">
        <v>43</v>
      </c>
      <c r="G102" s="45"/>
      <c r="H102" s="45" t="n">
        <v>45</v>
      </c>
      <c r="I102" s="130"/>
    </row>
    <row r="103" customFormat="false" ht="7.2" hidden="false" customHeight="true" outlineLevel="0" collapsed="false">
      <c r="A103" s="28"/>
      <c r="B103" s="53"/>
      <c r="C103" s="30"/>
      <c r="D103" s="45"/>
      <c r="E103" s="45"/>
      <c r="F103" s="45"/>
      <c r="G103" s="45"/>
      <c r="H103" s="45"/>
      <c r="I103" s="130"/>
    </row>
    <row r="104" customFormat="false" ht="15.6" hidden="false" customHeight="true" outlineLevel="0" collapsed="false">
      <c r="A104" s="28"/>
      <c r="B104" s="29" t="s">
        <v>154</v>
      </c>
      <c r="C104" s="119" t="s">
        <v>116</v>
      </c>
      <c r="D104" s="120" t="s">
        <v>117</v>
      </c>
      <c r="E104" s="120"/>
      <c r="F104" s="120" t="s">
        <v>118</v>
      </c>
      <c r="G104" s="120"/>
      <c r="H104" s="121" t="s">
        <v>119</v>
      </c>
      <c r="I104" s="121" t="s">
        <v>120</v>
      </c>
    </row>
    <row r="105" customFormat="false" ht="15.6" hidden="false" customHeight="false" outlineLevel="0" collapsed="false">
      <c r="A105" s="33"/>
      <c r="B105" s="34" t="s">
        <v>173</v>
      </c>
      <c r="C105" s="56"/>
      <c r="D105" s="57"/>
      <c r="E105" s="57"/>
      <c r="F105" s="57"/>
      <c r="G105" s="57"/>
      <c r="H105" s="58"/>
      <c r="I105" s="58"/>
    </row>
    <row r="106" customFormat="false" ht="13.8" hidden="false" customHeight="true" outlineLevel="0" collapsed="false">
      <c r="A106" s="33" t="s">
        <v>121</v>
      </c>
      <c r="B106" s="38" t="s">
        <v>122</v>
      </c>
      <c r="C106" s="35" t="str">
        <f aca="false">"40"</f>
        <v>40</v>
      </c>
      <c r="D106" s="131" t="n">
        <v>0.42</v>
      </c>
      <c r="E106" s="131" t="n">
        <v>0</v>
      </c>
      <c r="F106" s="131" t="n">
        <v>0.36</v>
      </c>
      <c r="G106" s="131" t="n">
        <v>0.41</v>
      </c>
      <c r="H106" s="131" t="n">
        <v>1.92</v>
      </c>
      <c r="I106" s="132" t="n">
        <v>12.328709</v>
      </c>
      <c r="J106" s="85" t="n">
        <v>0.04</v>
      </c>
      <c r="K106" s="86" t="n">
        <v>0.22</v>
      </c>
      <c r="L106" s="86" t="n">
        <v>0</v>
      </c>
      <c r="M106" s="86" t="n">
        <v>0</v>
      </c>
      <c r="N106" s="86" t="n">
        <v>1.29</v>
      </c>
      <c r="O106" s="86" t="n">
        <v>0.11</v>
      </c>
      <c r="P106" s="86" t="n">
        <v>0.52</v>
      </c>
      <c r="Q106" s="86" t="n">
        <v>0</v>
      </c>
      <c r="R106" s="86" t="n">
        <v>0</v>
      </c>
      <c r="S106" s="86" t="n">
        <v>0.32</v>
      </c>
      <c r="T106" s="86" t="n">
        <v>0.49</v>
      </c>
      <c r="U106" s="86" t="n">
        <v>78.76</v>
      </c>
      <c r="V106" s="86" t="n">
        <v>103.08</v>
      </c>
      <c r="W106" s="86" t="n">
        <v>6.23</v>
      </c>
      <c r="X106" s="86" t="n">
        <v>7.2</v>
      </c>
      <c r="Y106" s="86" t="n">
        <v>9.45</v>
      </c>
      <c r="Z106" s="86" t="n">
        <v>0.32</v>
      </c>
      <c r="AA106" s="86" t="n">
        <v>0</v>
      </c>
      <c r="AB106" s="86" t="n">
        <v>268</v>
      </c>
      <c r="AC106" s="86" t="n">
        <v>55.7</v>
      </c>
      <c r="AD106" s="86" t="n">
        <v>0.43</v>
      </c>
      <c r="AE106" s="86" t="n">
        <v>0.02</v>
      </c>
      <c r="AF106" s="86" t="n">
        <v>0.01</v>
      </c>
      <c r="AG106" s="86" t="n">
        <v>0.16</v>
      </c>
      <c r="AH106" s="86" t="n">
        <v>0.28</v>
      </c>
      <c r="AI106" s="86" t="n">
        <v>4.13</v>
      </c>
      <c r="AJ106" s="87" t="n">
        <v>0</v>
      </c>
      <c r="AK106" s="87" t="n">
        <v>9.03</v>
      </c>
      <c r="AL106" s="87" t="n">
        <v>9.78</v>
      </c>
      <c r="AM106" s="87" t="n">
        <v>13.54</v>
      </c>
      <c r="AN106" s="87" t="n">
        <v>15.04</v>
      </c>
      <c r="AO106" s="87" t="n">
        <v>2.63</v>
      </c>
      <c r="AP106" s="87" t="n">
        <v>10.91</v>
      </c>
      <c r="AQ106" s="87" t="n">
        <v>3.01</v>
      </c>
      <c r="AR106" s="87" t="n">
        <v>9.4</v>
      </c>
      <c r="AS106" s="87" t="n">
        <v>10.15</v>
      </c>
      <c r="AT106" s="87" t="n">
        <v>8.65</v>
      </c>
      <c r="AU106" s="87" t="n">
        <v>51.89</v>
      </c>
      <c r="AV106" s="87" t="n">
        <v>6.02</v>
      </c>
      <c r="AW106" s="87" t="n">
        <v>7.52</v>
      </c>
      <c r="AX106" s="87" t="n">
        <v>193.27</v>
      </c>
      <c r="AY106" s="87" t="n">
        <v>0</v>
      </c>
      <c r="AZ106" s="87" t="n">
        <v>7.15</v>
      </c>
      <c r="BA106" s="87" t="n">
        <v>9.78</v>
      </c>
      <c r="BB106" s="87" t="n">
        <v>9.4</v>
      </c>
      <c r="BC106" s="87" t="n">
        <v>1.88</v>
      </c>
      <c r="BD106" s="87" t="n">
        <v>0</v>
      </c>
      <c r="BE106" s="87" t="n">
        <v>0</v>
      </c>
      <c r="BF106" s="87" t="n">
        <v>0</v>
      </c>
      <c r="BG106" s="87" t="n">
        <v>0</v>
      </c>
      <c r="BH106" s="87" t="n">
        <v>0</v>
      </c>
      <c r="BI106" s="87" t="n">
        <v>0</v>
      </c>
      <c r="BJ106" s="87" t="n">
        <v>0</v>
      </c>
      <c r="BK106" s="87" t="n">
        <v>0.02</v>
      </c>
      <c r="BL106" s="87" t="n">
        <v>0</v>
      </c>
      <c r="BM106" s="87" t="n">
        <v>0.01</v>
      </c>
      <c r="BN106" s="87" t="n">
        <v>0</v>
      </c>
      <c r="BO106" s="87" t="n">
        <v>0</v>
      </c>
      <c r="BP106" s="87" t="n">
        <v>0</v>
      </c>
      <c r="BQ106" s="87" t="n">
        <v>0</v>
      </c>
      <c r="BR106" s="87" t="n">
        <v>0</v>
      </c>
      <c r="BS106" s="87" t="n">
        <v>0.1</v>
      </c>
      <c r="BT106" s="87" t="n">
        <v>0</v>
      </c>
      <c r="BU106" s="87" t="n">
        <v>0</v>
      </c>
      <c r="BV106" s="87" t="n">
        <v>0.2</v>
      </c>
      <c r="BW106" s="87" t="n">
        <v>0</v>
      </c>
      <c r="BX106" s="87" t="n">
        <v>0</v>
      </c>
      <c r="BY106" s="87" t="n">
        <v>0</v>
      </c>
      <c r="BZ106" s="87" t="n">
        <v>0</v>
      </c>
      <c r="CA106" s="87" t="n">
        <v>0</v>
      </c>
      <c r="CB106" s="87" t="n">
        <v>37.09</v>
      </c>
      <c r="CC106" s="88"/>
      <c r="CD106" s="88"/>
      <c r="CE106" s="87" t="n">
        <v>44.67</v>
      </c>
      <c r="CF106" s="87"/>
      <c r="CG106" s="87" t="n">
        <v>8.82</v>
      </c>
      <c r="CH106" s="87" t="n">
        <v>4.82</v>
      </c>
      <c r="CI106" s="87" t="n">
        <v>6.82</v>
      </c>
      <c r="CJ106" s="87" t="n">
        <v>340.67</v>
      </c>
      <c r="CK106" s="87" t="n">
        <v>80.67</v>
      </c>
      <c r="CL106" s="87" t="n">
        <v>210.67</v>
      </c>
      <c r="CM106" s="87" t="n">
        <v>0.28</v>
      </c>
      <c r="CN106" s="87" t="n">
        <v>0.1</v>
      </c>
      <c r="CO106" s="87" t="n">
        <v>0.19</v>
      </c>
      <c r="CP106" s="87" t="n">
        <v>0</v>
      </c>
      <c r="CQ106" s="87" t="n">
        <v>0.2</v>
      </c>
    </row>
    <row r="107" customFormat="false" ht="14.4" hidden="false" customHeight="true" outlineLevel="0" collapsed="false">
      <c r="A107" s="33" t="s">
        <v>220</v>
      </c>
      <c r="B107" s="38" t="s">
        <v>221</v>
      </c>
      <c r="C107" s="35" t="s">
        <v>185</v>
      </c>
      <c r="D107" s="131" t="n">
        <v>3.15</v>
      </c>
      <c r="E107" s="131" t="n">
        <v>0</v>
      </c>
      <c r="F107" s="131" t="n">
        <v>7.53</v>
      </c>
      <c r="G107" s="131" t="n">
        <v>6.14</v>
      </c>
      <c r="H107" s="131" t="n">
        <v>13.15</v>
      </c>
      <c r="I107" s="132" t="n">
        <v>125.9</v>
      </c>
      <c r="J107" s="85" t="n">
        <v>1.25</v>
      </c>
      <c r="K107" s="86" t="n">
        <v>3.9</v>
      </c>
      <c r="L107" s="86" t="n">
        <v>0</v>
      </c>
      <c r="M107" s="86" t="n">
        <v>0</v>
      </c>
      <c r="N107" s="86" t="n">
        <v>3.49</v>
      </c>
      <c r="O107" s="86" t="n">
        <v>7.48</v>
      </c>
      <c r="P107" s="86" t="n">
        <v>2.02</v>
      </c>
      <c r="Q107" s="86" t="n">
        <v>0</v>
      </c>
      <c r="R107" s="86" t="n">
        <v>0</v>
      </c>
      <c r="S107" s="86" t="n">
        <v>0.26</v>
      </c>
      <c r="T107" s="86" t="n">
        <v>1.54</v>
      </c>
      <c r="U107" s="86" t="n">
        <v>236.76</v>
      </c>
      <c r="V107" s="86" t="n">
        <v>393.27</v>
      </c>
      <c r="W107" s="86" t="n">
        <v>27.78</v>
      </c>
      <c r="X107" s="86" t="n">
        <v>21.43</v>
      </c>
      <c r="Y107" s="86" t="n">
        <v>52.31</v>
      </c>
      <c r="Z107" s="86" t="n">
        <v>0.79</v>
      </c>
      <c r="AA107" s="86" t="n">
        <v>5</v>
      </c>
      <c r="AB107" s="86" t="n">
        <v>1121.4</v>
      </c>
      <c r="AC107" s="86" t="n">
        <v>212.45</v>
      </c>
      <c r="AD107" s="86" t="n">
        <v>2.81</v>
      </c>
      <c r="AE107" s="86" t="n">
        <v>0.08</v>
      </c>
      <c r="AF107" s="86" t="n">
        <v>0.06</v>
      </c>
      <c r="AG107" s="86" t="n">
        <v>0.84</v>
      </c>
      <c r="AH107" s="86" t="n">
        <v>1.4</v>
      </c>
      <c r="AI107" s="86" t="n">
        <v>8.61</v>
      </c>
      <c r="AJ107" s="87" t="n">
        <v>0</v>
      </c>
      <c r="AK107" s="87" t="n">
        <v>94.23</v>
      </c>
      <c r="AL107" s="87" t="n">
        <v>84.87</v>
      </c>
      <c r="AM107" s="87" t="n">
        <v>145.09</v>
      </c>
      <c r="AN107" s="87" t="n">
        <v>149.55</v>
      </c>
      <c r="AO107" s="87" t="n">
        <v>38.27</v>
      </c>
      <c r="AP107" s="87" t="n">
        <v>88.35</v>
      </c>
      <c r="AQ107" s="87" t="n">
        <v>27.25</v>
      </c>
      <c r="AR107" s="87" t="n">
        <v>86.19</v>
      </c>
      <c r="AS107" s="87" t="n">
        <v>117.26</v>
      </c>
      <c r="AT107" s="87" t="n">
        <v>185.77</v>
      </c>
      <c r="AU107" s="87" t="n">
        <v>220.6</v>
      </c>
      <c r="AV107" s="87" t="n">
        <v>55.19</v>
      </c>
      <c r="AW107" s="87" t="n">
        <v>96.14</v>
      </c>
      <c r="AX107" s="87" t="n">
        <v>381.24</v>
      </c>
      <c r="AY107" s="87" t="n">
        <v>0</v>
      </c>
      <c r="AZ107" s="87" t="n">
        <v>86.29</v>
      </c>
      <c r="BA107" s="87" t="n">
        <v>87.22</v>
      </c>
      <c r="BB107" s="87" t="n">
        <v>70.32</v>
      </c>
      <c r="BC107" s="87" t="n">
        <v>28.81</v>
      </c>
      <c r="BD107" s="87" t="n">
        <v>0</v>
      </c>
      <c r="BE107" s="87" t="n">
        <v>0</v>
      </c>
      <c r="BF107" s="87" t="n">
        <v>0</v>
      </c>
      <c r="BG107" s="87" t="n">
        <v>0</v>
      </c>
      <c r="BH107" s="87" t="n">
        <v>0</v>
      </c>
      <c r="BI107" s="87" t="n">
        <v>0</v>
      </c>
      <c r="BJ107" s="87" t="n">
        <v>0</v>
      </c>
      <c r="BK107" s="87" t="n">
        <v>0.4</v>
      </c>
      <c r="BL107" s="87" t="n">
        <v>0</v>
      </c>
      <c r="BM107" s="87" t="n">
        <v>0.25</v>
      </c>
      <c r="BN107" s="87" t="n">
        <v>0.02</v>
      </c>
      <c r="BO107" s="87" t="n">
        <v>0.04</v>
      </c>
      <c r="BP107" s="87" t="n">
        <v>0</v>
      </c>
      <c r="BQ107" s="87" t="n">
        <v>0</v>
      </c>
      <c r="BR107" s="87" t="n">
        <v>0</v>
      </c>
      <c r="BS107" s="87" t="n">
        <v>1.48</v>
      </c>
      <c r="BT107" s="87" t="n">
        <v>0</v>
      </c>
      <c r="BU107" s="87" t="n">
        <v>0</v>
      </c>
      <c r="BV107" s="87" t="n">
        <v>3.52</v>
      </c>
      <c r="BW107" s="87" t="n">
        <v>0</v>
      </c>
      <c r="BX107" s="87" t="n">
        <v>0</v>
      </c>
      <c r="BY107" s="87" t="n">
        <v>0</v>
      </c>
      <c r="BZ107" s="87" t="n">
        <v>0</v>
      </c>
      <c r="CA107" s="87" t="n">
        <v>0</v>
      </c>
      <c r="CB107" s="87" t="n">
        <v>287.05</v>
      </c>
      <c r="CC107" s="88"/>
      <c r="CD107" s="88"/>
      <c r="CE107" s="87" t="n">
        <v>191.9</v>
      </c>
      <c r="CF107" s="87"/>
      <c r="CG107" s="87" t="n">
        <v>30.29</v>
      </c>
      <c r="CH107" s="87" t="n">
        <v>18.31</v>
      </c>
      <c r="CI107" s="87" t="n">
        <v>24.3</v>
      </c>
      <c r="CJ107" s="87" t="n">
        <v>1028.67</v>
      </c>
      <c r="CK107" s="87" t="n">
        <v>454.69</v>
      </c>
      <c r="CL107" s="87" t="n">
        <v>741.68</v>
      </c>
      <c r="CM107" s="87" t="n">
        <v>59.19</v>
      </c>
      <c r="CN107" s="87" t="n">
        <v>32.51</v>
      </c>
      <c r="CO107" s="87" t="n">
        <v>45.85</v>
      </c>
      <c r="CP107" s="87" t="n">
        <v>0</v>
      </c>
      <c r="CQ107" s="87" t="n">
        <v>0.5</v>
      </c>
    </row>
    <row r="108" customFormat="false" ht="14.4" hidden="false" customHeight="true" outlineLevel="0" collapsed="false">
      <c r="A108" s="33" t="s">
        <v>222</v>
      </c>
      <c r="B108" s="38" t="s">
        <v>223</v>
      </c>
      <c r="C108" s="35" t="str">
        <f aca="false">"250"</f>
        <v>250</v>
      </c>
      <c r="D108" s="131" t="n">
        <v>18.5</v>
      </c>
      <c r="E108" s="131" t="n">
        <v>14.88</v>
      </c>
      <c r="F108" s="131" t="n">
        <v>12.64</v>
      </c>
      <c r="G108" s="131" t="n">
        <v>10.65</v>
      </c>
      <c r="H108" s="131" t="n">
        <v>45.89</v>
      </c>
      <c r="I108" s="132" t="n">
        <v>331.56</v>
      </c>
      <c r="J108" s="85" t="n">
        <v>7.11</v>
      </c>
      <c r="K108" s="86" t="n">
        <v>6.5</v>
      </c>
      <c r="L108" s="86" t="n">
        <v>0</v>
      </c>
      <c r="M108" s="86" t="n">
        <v>0</v>
      </c>
      <c r="N108" s="86" t="n">
        <v>3.32</v>
      </c>
      <c r="O108" s="86" t="n">
        <v>39.87</v>
      </c>
      <c r="P108" s="86" t="n">
        <v>2.7</v>
      </c>
      <c r="Q108" s="86" t="n">
        <v>0</v>
      </c>
      <c r="R108" s="86" t="n">
        <v>0</v>
      </c>
      <c r="S108" s="86" t="n">
        <v>0.12</v>
      </c>
      <c r="T108" s="86" t="n">
        <v>2.09</v>
      </c>
      <c r="U108" s="86" t="n">
        <v>259.65</v>
      </c>
      <c r="V108" s="86" t="n">
        <v>358.24</v>
      </c>
      <c r="W108" s="86" t="n">
        <v>23.4</v>
      </c>
      <c r="X108" s="86" t="n">
        <v>53.25</v>
      </c>
      <c r="Y108" s="86" t="n">
        <v>231.57</v>
      </c>
      <c r="Z108" s="86" t="n">
        <v>2.7</v>
      </c>
      <c r="AA108" s="86" t="n">
        <v>0</v>
      </c>
      <c r="AB108" s="86" t="n">
        <v>2880</v>
      </c>
      <c r="AC108" s="86" t="n">
        <v>600</v>
      </c>
      <c r="AD108" s="86" t="n">
        <v>5.11</v>
      </c>
      <c r="AE108" s="86" t="n">
        <v>0.09</v>
      </c>
      <c r="AF108" s="86" t="n">
        <v>0.13</v>
      </c>
      <c r="AG108" s="86" t="n">
        <v>4.04</v>
      </c>
      <c r="AH108" s="86" t="n">
        <v>8.95</v>
      </c>
      <c r="AI108" s="86" t="n">
        <v>1.2</v>
      </c>
      <c r="AJ108" s="87" t="n">
        <v>0</v>
      </c>
      <c r="AK108" s="87" t="n">
        <v>1027.33</v>
      </c>
      <c r="AL108" s="87" t="n">
        <v>784.06</v>
      </c>
      <c r="AM108" s="87" t="n">
        <v>1473.55</v>
      </c>
      <c r="AN108" s="87" t="n">
        <v>2104.29</v>
      </c>
      <c r="AO108" s="87" t="n">
        <v>427.42</v>
      </c>
      <c r="AP108" s="87" t="n">
        <v>748.24</v>
      </c>
      <c r="AQ108" s="87" t="n">
        <v>216.58</v>
      </c>
      <c r="AR108" s="87" t="n">
        <v>815.27</v>
      </c>
      <c r="AS108" s="87" t="n">
        <v>1050.17</v>
      </c>
      <c r="AT108" s="87" t="n">
        <v>1083.56</v>
      </c>
      <c r="AU108" s="87" t="n">
        <v>1674.43</v>
      </c>
      <c r="AV108" s="87" t="n">
        <v>633.77</v>
      </c>
      <c r="AW108" s="87" t="n">
        <v>893.29</v>
      </c>
      <c r="AX108" s="87" t="n">
        <v>3053.99</v>
      </c>
      <c r="AY108" s="87" t="n">
        <v>218.08</v>
      </c>
      <c r="AZ108" s="87" t="n">
        <v>709.71</v>
      </c>
      <c r="BA108" s="87" t="n">
        <v>781.99</v>
      </c>
      <c r="BB108" s="87" t="n">
        <v>663.46</v>
      </c>
      <c r="BC108" s="87" t="n">
        <v>275.42</v>
      </c>
      <c r="BD108" s="87" t="n">
        <v>0</v>
      </c>
      <c r="BE108" s="87" t="n">
        <v>0</v>
      </c>
      <c r="BF108" s="87" t="n">
        <v>0</v>
      </c>
      <c r="BG108" s="87" t="n">
        <v>0</v>
      </c>
      <c r="BH108" s="87" t="n">
        <v>0</v>
      </c>
      <c r="BI108" s="87" t="n">
        <v>0.01</v>
      </c>
      <c r="BJ108" s="87" t="n">
        <v>0</v>
      </c>
      <c r="BK108" s="87" t="n">
        <v>0.64</v>
      </c>
      <c r="BL108" s="87" t="n">
        <v>0</v>
      </c>
      <c r="BM108" s="87" t="n">
        <v>0.38</v>
      </c>
      <c r="BN108" s="87" t="n">
        <v>0.03</v>
      </c>
      <c r="BO108" s="87" t="n">
        <v>0.06</v>
      </c>
      <c r="BP108" s="87" t="n">
        <v>0</v>
      </c>
      <c r="BQ108" s="87" t="n">
        <v>0</v>
      </c>
      <c r="BR108" s="87" t="n">
        <v>0</v>
      </c>
      <c r="BS108" s="87" t="n">
        <v>2.26</v>
      </c>
      <c r="BT108" s="87" t="n">
        <v>0</v>
      </c>
      <c r="BU108" s="87" t="n">
        <v>0</v>
      </c>
      <c r="BV108" s="87" t="n">
        <v>6.02</v>
      </c>
      <c r="BW108" s="87" t="n">
        <v>0</v>
      </c>
      <c r="BX108" s="87" t="n">
        <v>0</v>
      </c>
      <c r="BY108" s="87" t="n">
        <v>0</v>
      </c>
      <c r="BZ108" s="87" t="n">
        <v>0</v>
      </c>
      <c r="CA108" s="87" t="n">
        <v>0</v>
      </c>
      <c r="CB108" s="87" t="n">
        <v>224.31</v>
      </c>
      <c r="CC108" s="88"/>
      <c r="CD108" s="88"/>
      <c r="CE108" s="87" t="n">
        <v>480</v>
      </c>
      <c r="CF108" s="87"/>
      <c r="CG108" s="87" t="n">
        <v>25.59</v>
      </c>
      <c r="CH108" s="87" t="n">
        <v>17.35</v>
      </c>
      <c r="CI108" s="87" t="n">
        <v>21.47</v>
      </c>
      <c r="CJ108" s="87" t="n">
        <v>4329.73</v>
      </c>
      <c r="CK108" s="87" t="n">
        <v>2350.69</v>
      </c>
      <c r="CL108" s="87" t="n">
        <v>3340.21</v>
      </c>
      <c r="CM108" s="87" t="n">
        <v>44.09</v>
      </c>
      <c r="CN108" s="87" t="n">
        <v>24.15</v>
      </c>
      <c r="CO108" s="87" t="n">
        <v>34.12</v>
      </c>
      <c r="CP108" s="87" t="n">
        <v>0</v>
      </c>
      <c r="CQ108" s="87" t="n">
        <v>0.5</v>
      </c>
    </row>
    <row r="109" customFormat="false" ht="15.6" hidden="false" customHeight="false" outlineLevel="0" collapsed="false">
      <c r="A109" s="33" t="s">
        <v>179</v>
      </c>
      <c r="B109" s="38" t="s">
        <v>180</v>
      </c>
      <c r="C109" s="35" t="str">
        <f aca="false">"200"</f>
        <v>200</v>
      </c>
      <c r="D109" s="131" t="n">
        <v>0.72</v>
      </c>
      <c r="E109" s="131" t="n">
        <v>0</v>
      </c>
      <c r="F109" s="131" t="n">
        <v>0.03</v>
      </c>
      <c r="G109" s="131" t="n">
        <v>0.03</v>
      </c>
      <c r="H109" s="131" t="n">
        <v>23.24</v>
      </c>
      <c r="I109" s="132" t="n">
        <v>88.18959</v>
      </c>
      <c r="J109" s="85" t="n">
        <v>0.01</v>
      </c>
      <c r="K109" s="86" t="n">
        <v>0</v>
      </c>
      <c r="L109" s="86" t="n">
        <v>0</v>
      </c>
      <c r="M109" s="86" t="n">
        <v>0</v>
      </c>
      <c r="N109" s="86" t="n">
        <v>20.78</v>
      </c>
      <c r="O109" s="86" t="n">
        <v>0.31</v>
      </c>
      <c r="P109" s="86" t="n">
        <v>2.15</v>
      </c>
      <c r="Q109" s="86" t="n">
        <v>0</v>
      </c>
      <c r="R109" s="86" t="n">
        <v>0</v>
      </c>
      <c r="S109" s="86" t="n">
        <v>0.17</v>
      </c>
      <c r="T109" s="86" t="n">
        <v>0.72</v>
      </c>
      <c r="U109" s="86" t="n">
        <v>1.95</v>
      </c>
      <c r="V109" s="86" t="n">
        <v>187.28</v>
      </c>
      <c r="W109" s="86" t="n">
        <v>17.36</v>
      </c>
      <c r="X109" s="86" t="n">
        <v>10.97</v>
      </c>
      <c r="Y109" s="86" t="n">
        <v>14.94</v>
      </c>
      <c r="Z109" s="86" t="n">
        <v>0.37</v>
      </c>
      <c r="AA109" s="86" t="n">
        <v>0</v>
      </c>
      <c r="AB109" s="86" t="n">
        <v>346.5</v>
      </c>
      <c r="AC109" s="86" t="n">
        <v>64.13</v>
      </c>
      <c r="AD109" s="86" t="n">
        <v>0.61</v>
      </c>
      <c r="AE109" s="86" t="n">
        <v>0.01</v>
      </c>
      <c r="AF109" s="86" t="n">
        <v>0.02</v>
      </c>
      <c r="AG109" s="86" t="n">
        <v>0.28</v>
      </c>
      <c r="AH109" s="86" t="n">
        <v>0.43</v>
      </c>
      <c r="AI109" s="86" t="n">
        <v>0.18</v>
      </c>
      <c r="AJ109" s="87" t="n">
        <v>0</v>
      </c>
      <c r="AK109" s="87" t="n">
        <v>0.01</v>
      </c>
      <c r="AL109" s="87" t="n">
        <v>0</v>
      </c>
      <c r="AM109" s="87" t="n">
        <v>0.01</v>
      </c>
      <c r="AN109" s="87" t="n">
        <v>0.01</v>
      </c>
      <c r="AO109" s="87" t="n">
        <v>0</v>
      </c>
      <c r="AP109" s="87" t="n">
        <v>0.01</v>
      </c>
      <c r="AQ109" s="87" t="n">
        <v>0</v>
      </c>
      <c r="AR109" s="87" t="n">
        <v>0.01</v>
      </c>
      <c r="AS109" s="87" t="n">
        <v>0.01</v>
      </c>
      <c r="AT109" s="87" t="n">
        <v>0.01</v>
      </c>
      <c r="AU109" s="87" t="n">
        <v>0.03</v>
      </c>
      <c r="AV109" s="87" t="n">
        <v>0</v>
      </c>
      <c r="AW109" s="87" t="n">
        <v>0</v>
      </c>
      <c r="AX109" s="87" t="n">
        <v>0.01</v>
      </c>
      <c r="AY109" s="87" t="n">
        <v>0</v>
      </c>
      <c r="AZ109" s="87" t="n">
        <v>0.01</v>
      </c>
      <c r="BA109" s="87" t="n">
        <v>0.01</v>
      </c>
      <c r="BB109" s="87" t="n">
        <v>0</v>
      </c>
      <c r="BC109" s="87" t="n">
        <v>0</v>
      </c>
      <c r="BD109" s="87" t="n">
        <v>0</v>
      </c>
      <c r="BE109" s="87" t="n">
        <v>0</v>
      </c>
      <c r="BF109" s="87" t="n">
        <v>0</v>
      </c>
      <c r="BG109" s="87" t="n">
        <v>0</v>
      </c>
      <c r="BH109" s="87" t="n">
        <v>0</v>
      </c>
      <c r="BI109" s="87" t="n">
        <v>0</v>
      </c>
      <c r="BJ109" s="87" t="n">
        <v>0</v>
      </c>
      <c r="BK109" s="87" t="n">
        <v>0</v>
      </c>
      <c r="BL109" s="87" t="n">
        <v>0</v>
      </c>
      <c r="BM109" s="87" t="n">
        <v>0</v>
      </c>
      <c r="BN109" s="87" t="n">
        <v>0</v>
      </c>
      <c r="BO109" s="87" t="n">
        <v>0</v>
      </c>
      <c r="BP109" s="87" t="n">
        <v>0</v>
      </c>
      <c r="BQ109" s="87" t="n">
        <v>0</v>
      </c>
      <c r="BR109" s="87" t="n">
        <v>0</v>
      </c>
      <c r="BS109" s="87" t="n">
        <v>0.01</v>
      </c>
      <c r="BT109" s="87" t="n">
        <v>0</v>
      </c>
      <c r="BU109" s="87" t="n">
        <v>0</v>
      </c>
      <c r="BV109" s="87" t="n">
        <v>0</v>
      </c>
      <c r="BW109" s="87" t="n">
        <v>0</v>
      </c>
      <c r="BX109" s="87" t="n">
        <v>0</v>
      </c>
      <c r="BY109" s="87" t="n">
        <v>0</v>
      </c>
      <c r="BZ109" s="87" t="n">
        <v>0</v>
      </c>
      <c r="CA109" s="87" t="n">
        <v>0</v>
      </c>
      <c r="CB109" s="87" t="n">
        <v>213.92</v>
      </c>
      <c r="CC109" s="88"/>
      <c r="CD109" s="88"/>
      <c r="CE109" s="87" t="n">
        <v>57.75</v>
      </c>
      <c r="CF109" s="87"/>
      <c r="CG109" s="87" t="n">
        <v>5.99</v>
      </c>
      <c r="CH109" s="87" t="n">
        <v>4.79</v>
      </c>
      <c r="CI109" s="87" t="n">
        <v>5.39</v>
      </c>
      <c r="CJ109" s="87" t="n">
        <v>545</v>
      </c>
      <c r="CK109" s="87" t="n">
        <v>210.4</v>
      </c>
      <c r="CL109" s="87" t="n">
        <v>377.7</v>
      </c>
      <c r="CM109" s="87" t="n">
        <v>50.08</v>
      </c>
      <c r="CN109" s="87" t="n">
        <v>30.08</v>
      </c>
      <c r="CO109" s="87" t="n">
        <v>40.08</v>
      </c>
      <c r="CP109" s="87" t="n">
        <v>10</v>
      </c>
      <c r="CQ109" s="87" t="n">
        <v>0</v>
      </c>
    </row>
    <row r="110" customFormat="false" ht="15.6" hidden="false" customHeight="false" outlineLevel="0" collapsed="false">
      <c r="A110" s="33" t="str">
        <f aca="false">"-"</f>
        <v>-</v>
      </c>
      <c r="B110" s="38" t="s">
        <v>136</v>
      </c>
      <c r="C110" s="35" t="str">
        <f aca="false">"35"</f>
        <v>35</v>
      </c>
      <c r="D110" s="131" t="n">
        <v>2.31</v>
      </c>
      <c r="E110" s="131" t="n">
        <v>0</v>
      </c>
      <c r="F110" s="131" t="n">
        <v>0.23</v>
      </c>
      <c r="G110" s="131" t="n">
        <v>0.23</v>
      </c>
      <c r="H110" s="131" t="n">
        <v>16.42</v>
      </c>
      <c r="I110" s="132" t="n">
        <v>78.36535</v>
      </c>
      <c r="J110" s="85" t="n">
        <v>0</v>
      </c>
      <c r="K110" s="86" t="n">
        <v>0</v>
      </c>
      <c r="L110" s="86" t="n">
        <v>0</v>
      </c>
      <c r="M110" s="86" t="n">
        <v>0</v>
      </c>
      <c r="N110" s="86" t="n">
        <v>0.39</v>
      </c>
      <c r="O110" s="86" t="n">
        <v>15.96</v>
      </c>
      <c r="P110" s="86" t="n">
        <v>0.07</v>
      </c>
      <c r="Q110" s="86" t="n">
        <v>0</v>
      </c>
      <c r="R110" s="86" t="n">
        <v>0</v>
      </c>
      <c r="S110" s="86" t="n">
        <v>0</v>
      </c>
      <c r="T110" s="86" t="n">
        <v>0.63</v>
      </c>
      <c r="U110" s="86" t="n">
        <v>0</v>
      </c>
      <c r="V110" s="86" t="n">
        <v>0</v>
      </c>
      <c r="W110" s="86" t="n">
        <v>0</v>
      </c>
      <c r="X110" s="86" t="n">
        <v>0</v>
      </c>
      <c r="Y110" s="86" t="n">
        <v>0</v>
      </c>
      <c r="Z110" s="86" t="n">
        <v>0</v>
      </c>
      <c r="AA110" s="86" t="n">
        <v>0</v>
      </c>
      <c r="AB110" s="86" t="n">
        <v>0</v>
      </c>
      <c r="AC110" s="86" t="n">
        <v>0</v>
      </c>
      <c r="AD110" s="86" t="n">
        <v>0</v>
      </c>
      <c r="AE110" s="86" t="n">
        <v>0</v>
      </c>
      <c r="AF110" s="86" t="n">
        <v>0</v>
      </c>
      <c r="AG110" s="86" t="n">
        <v>0</v>
      </c>
      <c r="AH110" s="86" t="n">
        <v>0</v>
      </c>
      <c r="AI110" s="86" t="n">
        <v>0</v>
      </c>
      <c r="AJ110" s="87" t="n">
        <v>0</v>
      </c>
      <c r="AK110" s="87" t="n">
        <v>111.75</v>
      </c>
      <c r="AL110" s="87" t="n">
        <v>116.32</v>
      </c>
      <c r="AM110" s="87" t="n">
        <v>178.13</v>
      </c>
      <c r="AN110" s="87" t="n">
        <v>59.07</v>
      </c>
      <c r="AO110" s="87" t="n">
        <v>35.02</v>
      </c>
      <c r="AP110" s="87" t="n">
        <v>70.04</v>
      </c>
      <c r="AQ110" s="87" t="n">
        <v>26.49</v>
      </c>
      <c r="AR110" s="87" t="n">
        <v>126.67</v>
      </c>
      <c r="AS110" s="87" t="n">
        <v>78.56</v>
      </c>
      <c r="AT110" s="87" t="n">
        <v>109.62</v>
      </c>
      <c r="AU110" s="87" t="n">
        <v>90.44</v>
      </c>
      <c r="AV110" s="87" t="n">
        <v>47.5</v>
      </c>
      <c r="AW110" s="87" t="n">
        <v>84.04</v>
      </c>
      <c r="AX110" s="87" t="n">
        <v>702.79</v>
      </c>
      <c r="AY110" s="87" t="n">
        <v>0</v>
      </c>
      <c r="AZ110" s="87" t="n">
        <v>228.98</v>
      </c>
      <c r="BA110" s="87" t="n">
        <v>99.57</v>
      </c>
      <c r="BB110" s="87" t="n">
        <v>66.08</v>
      </c>
      <c r="BC110" s="87" t="n">
        <v>52.37</v>
      </c>
      <c r="BD110" s="87" t="n">
        <v>0</v>
      </c>
      <c r="BE110" s="87" t="n">
        <v>0</v>
      </c>
      <c r="BF110" s="87" t="n">
        <v>0</v>
      </c>
      <c r="BG110" s="87" t="n">
        <v>0</v>
      </c>
      <c r="BH110" s="87" t="n">
        <v>0</v>
      </c>
      <c r="BI110" s="87" t="n">
        <v>0</v>
      </c>
      <c r="BJ110" s="87" t="n">
        <v>0</v>
      </c>
      <c r="BK110" s="87" t="n">
        <v>0.03</v>
      </c>
      <c r="BL110" s="87" t="n">
        <v>0</v>
      </c>
      <c r="BM110" s="87" t="n">
        <v>0</v>
      </c>
      <c r="BN110" s="87" t="n">
        <v>0</v>
      </c>
      <c r="BO110" s="87" t="n">
        <v>0</v>
      </c>
      <c r="BP110" s="87" t="n">
        <v>0</v>
      </c>
      <c r="BQ110" s="87" t="n">
        <v>0</v>
      </c>
      <c r="BR110" s="87" t="n">
        <v>0</v>
      </c>
      <c r="BS110" s="87" t="n">
        <v>0.02</v>
      </c>
      <c r="BT110" s="87" t="n">
        <v>0</v>
      </c>
      <c r="BU110" s="87" t="n">
        <v>0</v>
      </c>
      <c r="BV110" s="87" t="n">
        <v>0.1</v>
      </c>
      <c r="BW110" s="87" t="n">
        <v>0.01</v>
      </c>
      <c r="BX110" s="87" t="n">
        <v>0</v>
      </c>
      <c r="BY110" s="87" t="n">
        <v>0</v>
      </c>
      <c r="BZ110" s="87" t="n">
        <v>0</v>
      </c>
      <c r="CA110" s="87" t="n">
        <v>0</v>
      </c>
      <c r="CB110" s="87" t="n">
        <v>13.69</v>
      </c>
      <c r="CC110" s="88"/>
      <c r="CD110" s="88"/>
      <c r="CE110" s="87" t="n">
        <v>0</v>
      </c>
      <c r="CF110" s="87"/>
      <c r="CG110" s="87" t="n">
        <v>0</v>
      </c>
      <c r="CH110" s="87" t="n">
        <v>0</v>
      </c>
      <c r="CI110" s="87" t="n">
        <v>0</v>
      </c>
      <c r="CJ110" s="87" t="n">
        <v>570</v>
      </c>
      <c r="CK110" s="87" t="n">
        <v>219.6</v>
      </c>
      <c r="CL110" s="87" t="n">
        <v>394.8</v>
      </c>
      <c r="CM110" s="87" t="n">
        <v>4.56</v>
      </c>
      <c r="CN110" s="87" t="n">
        <v>4.56</v>
      </c>
      <c r="CO110" s="87" t="n">
        <v>4.56</v>
      </c>
      <c r="CP110" s="87" t="n">
        <v>0</v>
      </c>
      <c r="CQ110" s="87" t="n">
        <v>0</v>
      </c>
    </row>
    <row r="111" customFormat="false" ht="15.6" hidden="false" customHeight="false" outlineLevel="0" collapsed="false">
      <c r="A111" s="33" t="str">
        <f aca="false">"-"</f>
        <v>-</v>
      </c>
      <c r="B111" s="38" t="s">
        <v>109</v>
      </c>
      <c r="C111" s="35" t="str">
        <f aca="false">"25"</f>
        <v>25</v>
      </c>
      <c r="D111" s="131" t="n">
        <v>1.65</v>
      </c>
      <c r="E111" s="131" t="n">
        <v>0</v>
      </c>
      <c r="F111" s="131" t="n">
        <v>0.3</v>
      </c>
      <c r="G111" s="131" t="n">
        <v>0.3</v>
      </c>
      <c r="H111" s="131" t="n">
        <v>10.43</v>
      </c>
      <c r="I111" s="132" t="n">
        <v>48.345</v>
      </c>
      <c r="J111" s="85" t="n">
        <v>0.05</v>
      </c>
      <c r="K111" s="86" t="n">
        <v>0</v>
      </c>
      <c r="L111" s="86" t="n">
        <v>0</v>
      </c>
      <c r="M111" s="86" t="n">
        <v>0</v>
      </c>
      <c r="N111" s="86" t="n">
        <v>0.3</v>
      </c>
      <c r="O111" s="86" t="n">
        <v>8.05</v>
      </c>
      <c r="P111" s="86" t="n">
        <v>2.08</v>
      </c>
      <c r="Q111" s="86" t="n">
        <v>0</v>
      </c>
      <c r="R111" s="86" t="n">
        <v>0</v>
      </c>
      <c r="S111" s="86" t="n">
        <v>0.25</v>
      </c>
      <c r="T111" s="86" t="n">
        <v>0.63</v>
      </c>
      <c r="U111" s="86" t="n">
        <v>152.5</v>
      </c>
      <c r="V111" s="86" t="n">
        <v>61.25</v>
      </c>
      <c r="W111" s="86" t="n">
        <v>8.75</v>
      </c>
      <c r="X111" s="86" t="n">
        <v>11.75</v>
      </c>
      <c r="Y111" s="86" t="n">
        <v>39.5</v>
      </c>
      <c r="Z111" s="86" t="n">
        <v>0.98</v>
      </c>
      <c r="AA111" s="86" t="n">
        <v>0</v>
      </c>
      <c r="AB111" s="86" t="n">
        <v>1.25</v>
      </c>
      <c r="AC111" s="86" t="n">
        <v>0.25</v>
      </c>
      <c r="AD111" s="86" t="n">
        <v>0.35</v>
      </c>
      <c r="AE111" s="86" t="n">
        <v>0.05</v>
      </c>
      <c r="AF111" s="86" t="n">
        <v>0.02</v>
      </c>
      <c r="AG111" s="86" t="n">
        <v>0.18</v>
      </c>
      <c r="AH111" s="86" t="n">
        <v>0.5</v>
      </c>
      <c r="AI111" s="86" t="n">
        <v>0</v>
      </c>
      <c r="AJ111" s="87" t="n">
        <v>0</v>
      </c>
      <c r="AK111" s="87" t="n">
        <v>80.5</v>
      </c>
      <c r="AL111" s="87" t="n">
        <v>62</v>
      </c>
      <c r="AM111" s="87" t="n">
        <v>106.75</v>
      </c>
      <c r="AN111" s="87" t="n">
        <v>55.75</v>
      </c>
      <c r="AO111" s="87" t="n">
        <v>23.25</v>
      </c>
      <c r="AP111" s="87" t="n">
        <v>49.5</v>
      </c>
      <c r="AQ111" s="87" t="n">
        <v>20</v>
      </c>
      <c r="AR111" s="87" t="n">
        <v>92.75</v>
      </c>
      <c r="AS111" s="87" t="n">
        <v>74.25</v>
      </c>
      <c r="AT111" s="87" t="n">
        <v>72.75</v>
      </c>
      <c r="AU111" s="87" t="n">
        <v>116</v>
      </c>
      <c r="AV111" s="87" t="n">
        <v>31</v>
      </c>
      <c r="AW111" s="87" t="n">
        <v>77.5</v>
      </c>
      <c r="AX111" s="87" t="n">
        <v>389.75</v>
      </c>
      <c r="AY111" s="87" t="n">
        <v>0</v>
      </c>
      <c r="AZ111" s="87" t="n">
        <v>131.5</v>
      </c>
      <c r="BA111" s="87" t="n">
        <v>72.75</v>
      </c>
      <c r="BB111" s="87" t="n">
        <v>45</v>
      </c>
      <c r="BC111" s="87" t="n">
        <v>32.5</v>
      </c>
      <c r="BD111" s="87" t="n">
        <v>0</v>
      </c>
      <c r="BE111" s="87" t="n">
        <v>0</v>
      </c>
      <c r="BF111" s="87" t="n">
        <v>0</v>
      </c>
      <c r="BG111" s="87" t="n">
        <v>0</v>
      </c>
      <c r="BH111" s="87" t="n">
        <v>0</v>
      </c>
      <c r="BI111" s="87" t="n">
        <v>0</v>
      </c>
      <c r="BJ111" s="87" t="n">
        <v>0</v>
      </c>
      <c r="BK111" s="87" t="n">
        <v>0.04</v>
      </c>
      <c r="BL111" s="87" t="n">
        <v>0</v>
      </c>
      <c r="BM111" s="87" t="n">
        <v>0</v>
      </c>
      <c r="BN111" s="87" t="n">
        <v>0.01</v>
      </c>
      <c r="BO111" s="87" t="n">
        <v>0</v>
      </c>
      <c r="BP111" s="87" t="n">
        <v>0</v>
      </c>
      <c r="BQ111" s="87" t="n">
        <v>0</v>
      </c>
      <c r="BR111" s="87" t="n">
        <v>0</v>
      </c>
      <c r="BS111" s="87" t="n">
        <v>0.03</v>
      </c>
      <c r="BT111" s="87" t="n">
        <v>0</v>
      </c>
      <c r="BU111" s="87" t="n">
        <v>0</v>
      </c>
      <c r="BV111" s="87" t="n">
        <v>0.12</v>
      </c>
      <c r="BW111" s="87" t="n">
        <v>0.02</v>
      </c>
      <c r="BX111" s="87" t="n">
        <v>0</v>
      </c>
      <c r="BY111" s="87" t="n">
        <v>0</v>
      </c>
      <c r="BZ111" s="87" t="n">
        <v>0</v>
      </c>
      <c r="CA111" s="87" t="n">
        <v>0</v>
      </c>
      <c r="CB111" s="87" t="n">
        <v>11.75</v>
      </c>
      <c r="CC111" s="88"/>
      <c r="CD111" s="88"/>
      <c r="CE111" s="87" t="n">
        <v>0.21</v>
      </c>
      <c r="CF111" s="87"/>
      <c r="CG111" s="87" t="n">
        <v>3</v>
      </c>
      <c r="CH111" s="87" t="n">
        <v>3</v>
      </c>
      <c r="CI111" s="87" t="n">
        <v>3</v>
      </c>
      <c r="CJ111" s="87" t="n">
        <v>570</v>
      </c>
      <c r="CK111" s="87" t="n">
        <v>219.6</v>
      </c>
      <c r="CL111" s="87" t="n">
        <v>394.8</v>
      </c>
      <c r="CM111" s="87" t="n">
        <v>5.7</v>
      </c>
      <c r="CN111" s="87" t="n">
        <v>4.74</v>
      </c>
      <c r="CO111" s="87" t="n">
        <v>5.22</v>
      </c>
      <c r="CP111" s="87" t="n">
        <v>0</v>
      </c>
      <c r="CQ111" s="87" t="n">
        <v>0</v>
      </c>
    </row>
    <row r="112" customFormat="false" ht="14.4" hidden="false" customHeight="true" outlineLevel="0" collapsed="false">
      <c r="A112" s="33"/>
      <c r="B112" s="38" t="s">
        <v>205</v>
      </c>
      <c r="C112" s="35" t="str">
        <f aca="false">"50"</f>
        <v>50</v>
      </c>
      <c r="D112" s="131" t="n">
        <v>2.41</v>
      </c>
      <c r="E112" s="131" t="n">
        <v>0.88</v>
      </c>
      <c r="F112" s="131" t="n">
        <v>6.45</v>
      </c>
      <c r="G112" s="131" t="n">
        <v>4.25</v>
      </c>
      <c r="H112" s="131" t="n">
        <v>19.59</v>
      </c>
      <c r="I112" s="131" t="n">
        <v>153.6</v>
      </c>
      <c r="J112" s="81" t="n">
        <v>2.26</v>
      </c>
      <c r="K112" s="82" t="n">
        <v>2.5</v>
      </c>
      <c r="L112" s="82" t="n">
        <v>0</v>
      </c>
      <c r="M112" s="82" t="n">
        <v>0</v>
      </c>
      <c r="N112" s="82" t="n">
        <v>4.1</v>
      </c>
      <c r="O112" s="82" t="n">
        <v>19.49</v>
      </c>
      <c r="P112" s="82" t="n">
        <v>1</v>
      </c>
      <c r="Q112" s="82" t="n">
        <v>0</v>
      </c>
      <c r="R112" s="82" t="n">
        <v>0</v>
      </c>
      <c r="S112" s="82" t="n">
        <v>0.13</v>
      </c>
      <c r="T112" s="82" t="n">
        <v>0.44</v>
      </c>
      <c r="U112" s="82" t="n">
        <v>47.34</v>
      </c>
      <c r="V112" s="82" t="n">
        <v>70.53</v>
      </c>
      <c r="W112" s="82" t="n">
        <v>31.05</v>
      </c>
      <c r="X112" s="82" t="n">
        <v>7.54</v>
      </c>
      <c r="Y112" s="82" t="n">
        <v>47.39</v>
      </c>
      <c r="Z112" s="82" t="n">
        <v>0.45</v>
      </c>
      <c r="AA112" s="82" t="n">
        <v>15.37</v>
      </c>
      <c r="AB112" s="82" t="n">
        <v>7.32</v>
      </c>
      <c r="AC112" s="82" t="n">
        <v>27.23</v>
      </c>
      <c r="AD112" s="82" t="n">
        <v>2.24</v>
      </c>
      <c r="AE112" s="82" t="n">
        <v>0.05</v>
      </c>
      <c r="AF112" s="82" t="n">
        <v>0.05</v>
      </c>
      <c r="AG112" s="82" t="n">
        <v>0.34</v>
      </c>
      <c r="AH112" s="82" t="n">
        <v>1.3</v>
      </c>
      <c r="AI112" s="82" t="n">
        <v>0.09</v>
      </c>
      <c r="AJ112" s="80" t="n">
        <v>0</v>
      </c>
      <c r="AK112" s="80" t="n">
        <v>338.28</v>
      </c>
      <c r="AL112" s="80" t="n">
        <v>282</v>
      </c>
      <c r="AM112" s="80" t="n">
        <v>551.76</v>
      </c>
      <c r="AN112" s="80" t="n">
        <v>378.2</v>
      </c>
      <c r="AO112" s="80" t="n">
        <v>143.85</v>
      </c>
      <c r="AP112" s="80" t="n">
        <v>254.38</v>
      </c>
      <c r="AQ112" s="80" t="n">
        <v>74.83</v>
      </c>
      <c r="AR112" s="80" t="n">
        <v>304.86</v>
      </c>
      <c r="AS112" s="80" t="n">
        <v>293.45</v>
      </c>
      <c r="AT112" s="80" t="n">
        <v>305.8</v>
      </c>
      <c r="AU112" s="80" t="n">
        <v>425.46</v>
      </c>
      <c r="AV112" s="80" t="n">
        <v>178.15</v>
      </c>
      <c r="AW112" s="80" t="n">
        <v>265.51</v>
      </c>
      <c r="AX112" s="80" t="n">
        <v>1466.99</v>
      </c>
      <c r="AY112" s="80" t="n">
        <v>2.94</v>
      </c>
      <c r="AZ112" s="80" t="n">
        <v>429.46</v>
      </c>
      <c r="BA112" s="80" t="n">
        <v>309</v>
      </c>
      <c r="BB112" s="80" t="n">
        <v>213.98</v>
      </c>
      <c r="BC112" s="80" t="n">
        <v>115.53</v>
      </c>
      <c r="BD112" s="80" t="n">
        <v>0</v>
      </c>
      <c r="BE112" s="80" t="n">
        <v>0</v>
      </c>
      <c r="BF112" s="80" t="n">
        <v>0</v>
      </c>
      <c r="BG112" s="80" t="n">
        <v>0</v>
      </c>
      <c r="BH112" s="80" t="n">
        <v>0</v>
      </c>
      <c r="BI112" s="80" t="n">
        <v>0</v>
      </c>
      <c r="BJ112" s="80" t="n">
        <v>0</v>
      </c>
      <c r="BK112" s="80" t="n">
        <v>0.25</v>
      </c>
      <c r="BL112" s="80" t="n">
        <v>0</v>
      </c>
      <c r="BM112" s="80" t="n">
        <v>0.14</v>
      </c>
      <c r="BN112" s="80" t="n">
        <v>0.01</v>
      </c>
      <c r="BO112" s="80" t="n">
        <v>0.02</v>
      </c>
      <c r="BP112" s="80" t="n">
        <v>0</v>
      </c>
      <c r="BQ112" s="80" t="n">
        <v>0</v>
      </c>
      <c r="BR112" s="80" t="n">
        <v>0</v>
      </c>
      <c r="BS112" s="80" t="n">
        <v>0.83</v>
      </c>
      <c r="BT112" s="80" t="n">
        <v>0</v>
      </c>
      <c r="BU112" s="80" t="n">
        <v>0</v>
      </c>
      <c r="BV112" s="80" t="n">
        <v>2.42</v>
      </c>
      <c r="BW112" s="80" t="n">
        <v>0.02</v>
      </c>
      <c r="BX112" s="80" t="n">
        <v>0</v>
      </c>
      <c r="BY112" s="80" t="n">
        <v>0</v>
      </c>
      <c r="BZ112" s="80" t="n">
        <v>0</v>
      </c>
      <c r="CA112" s="80" t="n">
        <v>0</v>
      </c>
      <c r="CB112" s="80" t="n">
        <v>29.38</v>
      </c>
      <c r="CC112" s="83"/>
      <c r="CD112" s="83"/>
      <c r="CE112" s="80" t="n">
        <v>16.59</v>
      </c>
      <c r="CF112" s="80"/>
      <c r="CG112" s="80" t="n">
        <v>8.59</v>
      </c>
      <c r="CH112" s="80" t="n">
        <v>5.24</v>
      </c>
      <c r="CI112" s="80" t="n">
        <v>6.91</v>
      </c>
      <c r="CJ112" s="80" t="n">
        <v>1132.48</v>
      </c>
      <c r="CK112" s="80" t="n">
        <v>442.43</v>
      </c>
      <c r="CL112" s="80" t="n">
        <v>787.46</v>
      </c>
      <c r="CM112" s="80" t="n">
        <v>8.04</v>
      </c>
      <c r="CN112" s="80" t="n">
        <v>4.03</v>
      </c>
      <c r="CO112" s="80" t="n">
        <v>6.45</v>
      </c>
      <c r="CP112" s="80" t="n">
        <v>3.08</v>
      </c>
      <c r="CQ112" s="80" t="n">
        <v>0.08</v>
      </c>
    </row>
    <row r="113" customFormat="false" ht="15.6" hidden="false" customHeight="false" outlineLevel="0" collapsed="false">
      <c r="A113" s="47"/>
      <c r="B113" s="48" t="s">
        <v>182</v>
      </c>
      <c r="C113" s="49"/>
      <c r="D113" s="64" t="n">
        <f aca="false">SUM(D106:D112)</f>
        <v>29.16</v>
      </c>
      <c r="E113" s="64" t="n">
        <f aca="false">SUM(E106:E112)</f>
        <v>15.76</v>
      </c>
      <c r="F113" s="64" t="n">
        <f aca="false">SUM(F106:F112)</f>
        <v>27.54</v>
      </c>
      <c r="G113" s="64" t="n">
        <f aca="false">SUM(G106:G112)</f>
        <v>22.01</v>
      </c>
      <c r="H113" s="64" t="n">
        <f aca="false">SUM(H106:H112)</f>
        <v>130.64</v>
      </c>
      <c r="I113" s="64" t="n">
        <f aca="false">SUM(I106:I112)</f>
        <v>838.288649</v>
      </c>
      <c r="J113" s="89" t="n">
        <v>9.02</v>
      </c>
      <c r="K113" s="89" t="n">
        <v>10.62</v>
      </c>
      <c r="L113" s="89" t="n">
        <v>0</v>
      </c>
      <c r="M113" s="89" t="n">
        <v>0</v>
      </c>
      <c r="N113" s="89" t="n">
        <v>37.14</v>
      </c>
      <c r="O113" s="89" t="n">
        <v>72.84</v>
      </c>
      <c r="P113" s="89" t="n">
        <v>12.61</v>
      </c>
      <c r="Q113" s="89" t="n">
        <v>0</v>
      </c>
      <c r="R113" s="89" t="n">
        <v>0</v>
      </c>
      <c r="S113" s="89" t="n">
        <v>2.09</v>
      </c>
      <c r="T113" s="89" t="n">
        <v>6.71</v>
      </c>
      <c r="U113" s="89" t="n">
        <v>759.14</v>
      </c>
      <c r="V113" s="89" t="n">
        <v>1539.21</v>
      </c>
      <c r="W113" s="89" t="n">
        <v>117.36</v>
      </c>
      <c r="X113" s="89" t="n">
        <v>122.98</v>
      </c>
      <c r="Y113" s="89" t="n">
        <v>373.64</v>
      </c>
      <c r="Z113" s="89" t="n">
        <v>7.65</v>
      </c>
      <c r="AA113" s="89" t="n">
        <v>8</v>
      </c>
      <c r="AB113" s="89" t="n">
        <v>4932.25</v>
      </c>
      <c r="AC113" s="89" t="n">
        <v>995.35</v>
      </c>
      <c r="AD113" s="89" t="n">
        <v>10.01</v>
      </c>
      <c r="AE113" s="89" t="n">
        <v>0.27</v>
      </c>
      <c r="AF113" s="89" t="n">
        <v>0.28</v>
      </c>
      <c r="AG113" s="89" t="n">
        <v>6.03</v>
      </c>
      <c r="AH113" s="89" t="n">
        <v>12.34</v>
      </c>
      <c r="AI113" s="89" t="n">
        <v>24.27</v>
      </c>
      <c r="AJ113" s="12" t="n">
        <v>0</v>
      </c>
      <c r="AK113" s="12" t="n">
        <v>1383.49</v>
      </c>
      <c r="AL113" s="12" t="n">
        <v>1106.79</v>
      </c>
      <c r="AM113" s="12" t="n">
        <v>2013.96</v>
      </c>
      <c r="AN113" s="12" t="n">
        <v>2480.31</v>
      </c>
      <c r="AO113" s="12" t="n">
        <v>553.8</v>
      </c>
      <c r="AP113" s="12" t="n">
        <v>1018.42</v>
      </c>
      <c r="AQ113" s="12" t="n">
        <v>307.04</v>
      </c>
      <c r="AR113" s="12" t="n">
        <v>1177.04</v>
      </c>
      <c r="AS113" s="12" t="n">
        <v>1401.6</v>
      </c>
      <c r="AT113" s="12" t="n">
        <v>1521.27</v>
      </c>
      <c r="AU113" s="12" t="n">
        <v>2320.91</v>
      </c>
      <c r="AV113" s="12" t="n">
        <v>814.24</v>
      </c>
      <c r="AW113" s="12" t="n">
        <v>1218.85</v>
      </c>
      <c r="AX113" s="12" t="n">
        <v>4918.64</v>
      </c>
      <c r="AY113" s="12" t="n">
        <v>218.08</v>
      </c>
      <c r="AZ113" s="12" t="n">
        <v>1217.02</v>
      </c>
      <c r="BA113" s="12" t="n">
        <v>1108.78</v>
      </c>
      <c r="BB113" s="12" t="n">
        <v>893.11</v>
      </c>
      <c r="BC113" s="12" t="n">
        <v>409.9</v>
      </c>
      <c r="BD113" s="12" t="n">
        <v>0</v>
      </c>
      <c r="BE113" s="12" t="n">
        <v>0</v>
      </c>
      <c r="BF113" s="12" t="n">
        <v>0</v>
      </c>
      <c r="BG113" s="12" t="n">
        <v>0</v>
      </c>
      <c r="BH113" s="12" t="n">
        <v>0</v>
      </c>
      <c r="BI113" s="12" t="n">
        <v>0.01</v>
      </c>
      <c r="BJ113" s="12" t="n">
        <v>0</v>
      </c>
      <c r="BK113" s="12" t="n">
        <v>1.13</v>
      </c>
      <c r="BL113" s="12" t="n">
        <v>0</v>
      </c>
      <c r="BM113" s="12" t="n">
        <v>0.65</v>
      </c>
      <c r="BN113" s="12" t="n">
        <v>0.05</v>
      </c>
      <c r="BO113" s="12" t="n">
        <v>0.1</v>
      </c>
      <c r="BP113" s="12" t="n">
        <v>0</v>
      </c>
      <c r="BQ113" s="12" t="n">
        <v>0</v>
      </c>
      <c r="BR113" s="12" t="n">
        <v>0.01</v>
      </c>
      <c r="BS113" s="12" t="n">
        <v>3.9</v>
      </c>
      <c r="BT113" s="12" t="n">
        <v>0</v>
      </c>
      <c r="BU113" s="12" t="n">
        <v>0</v>
      </c>
      <c r="BV113" s="12" t="n">
        <v>9.97</v>
      </c>
      <c r="BW113" s="12" t="n">
        <v>0.03</v>
      </c>
      <c r="BX113" s="12" t="n">
        <v>0</v>
      </c>
      <c r="BY113" s="12" t="n">
        <v>0</v>
      </c>
      <c r="BZ113" s="12" t="n">
        <v>0</v>
      </c>
      <c r="CA113" s="12" t="n">
        <v>0</v>
      </c>
      <c r="CB113" s="12" t="n">
        <v>878.07</v>
      </c>
      <c r="CC113" s="90"/>
      <c r="CD113" s="90"/>
      <c r="CE113" s="12" t="n">
        <v>830.04</v>
      </c>
      <c r="CF113" s="12"/>
      <c r="CG113" s="12" t="n">
        <v>76.05</v>
      </c>
      <c r="CH113" s="12" t="n">
        <v>50.63</v>
      </c>
      <c r="CI113" s="12" t="n">
        <v>63.34</v>
      </c>
      <c r="CJ113" s="12" t="n">
        <v>7544.06</v>
      </c>
      <c r="CK113" s="12" t="n">
        <v>3689.74</v>
      </c>
      <c r="CL113" s="12" t="n">
        <v>5616.9</v>
      </c>
      <c r="CM113" s="12" t="n">
        <v>213.24</v>
      </c>
      <c r="CN113" s="12" t="n">
        <v>144.57</v>
      </c>
      <c r="CO113" s="12" t="n">
        <v>178.91</v>
      </c>
      <c r="CP113" s="12" t="n">
        <v>10</v>
      </c>
      <c r="CQ113" s="12" t="n">
        <v>1.2</v>
      </c>
    </row>
    <row r="114" customFormat="false" ht="16.2" hidden="true" customHeight="true" outlineLevel="0" collapsed="false">
      <c r="A114" s="28"/>
      <c r="B114" s="53" t="s">
        <v>244</v>
      </c>
      <c r="C114" s="30"/>
      <c r="D114" s="45" t="n">
        <v>31.5</v>
      </c>
      <c r="E114" s="45" t="n">
        <v>0</v>
      </c>
      <c r="F114" s="45" t="n">
        <v>32.2</v>
      </c>
      <c r="G114" s="45" t="n">
        <v>0</v>
      </c>
      <c r="H114" s="45" t="n">
        <v>134.05</v>
      </c>
      <c r="I114" s="130" t="n">
        <v>952</v>
      </c>
      <c r="V114" s="69" t="n">
        <v>0</v>
      </c>
      <c r="W114" s="69" t="n">
        <v>0</v>
      </c>
      <c r="X114" s="69" t="n">
        <v>0</v>
      </c>
      <c r="Y114" s="69" t="n">
        <v>0</v>
      </c>
      <c r="Z114" s="69" t="n">
        <v>0</v>
      </c>
      <c r="AA114" s="69" t="n">
        <v>0</v>
      </c>
      <c r="AB114" s="69" t="n">
        <v>0</v>
      </c>
      <c r="AC114" s="69" t="n">
        <v>315</v>
      </c>
      <c r="AD114" s="69" t="n">
        <v>0</v>
      </c>
      <c r="AE114" s="69" t="n">
        <v>0.49</v>
      </c>
      <c r="AF114" s="69" t="n">
        <v>0.56</v>
      </c>
      <c r="AI114" s="69" t="n">
        <v>24.5</v>
      </c>
      <c r="CI114" s="70" t="n">
        <v>0</v>
      </c>
      <c r="CL114" s="70" t="n">
        <v>0</v>
      </c>
      <c r="CO114" s="70" t="n">
        <v>0</v>
      </c>
    </row>
    <row r="115" customFormat="false" ht="15.6" hidden="true" customHeight="false" outlineLevel="0" collapsed="false">
      <c r="A115" s="28"/>
      <c r="B115" s="53" t="s">
        <v>113</v>
      </c>
      <c r="C115" s="30"/>
      <c r="D115" s="45" t="n">
        <f aca="false">D113-D114</f>
        <v>-2.34</v>
      </c>
      <c r="E115" s="45" t="n">
        <f aca="false">E113-E114</f>
        <v>15.76</v>
      </c>
      <c r="F115" s="45" t="n">
        <f aca="false">F113-F114</f>
        <v>-4.65999999999999</v>
      </c>
      <c r="G115" s="45" t="n">
        <f aca="false">G113-G114</f>
        <v>22.01</v>
      </c>
      <c r="H115" s="45" t="n">
        <f aca="false">H113-H114</f>
        <v>-3.41</v>
      </c>
      <c r="I115" s="130" t="n">
        <f aca="false">I113-I114</f>
        <v>-113.711351</v>
      </c>
      <c r="V115" s="69" t="n">
        <f aca="false">V113-V114</f>
        <v>1539.21</v>
      </c>
      <c r="W115" s="69" t="n">
        <f aca="false">W113-W114</f>
        <v>117.36</v>
      </c>
      <c r="X115" s="69" t="n">
        <f aca="false">X113-X114</f>
        <v>122.98</v>
      </c>
      <c r="Y115" s="69" t="n">
        <f aca="false">Y113-Y114</f>
        <v>373.64</v>
      </c>
      <c r="Z115" s="69" t="n">
        <f aca="false">Z113-Z114</f>
        <v>7.65</v>
      </c>
      <c r="AA115" s="69" t="n">
        <f aca="false">AA113-AA114</f>
        <v>8</v>
      </c>
      <c r="AB115" s="69" t="n">
        <f aca="false">AB113-AB114</f>
        <v>4932.25</v>
      </c>
      <c r="AC115" s="69" t="n">
        <f aca="false">AC113-AC114</f>
        <v>680.35</v>
      </c>
      <c r="AD115" s="69" t="n">
        <f aca="false">AD113-AD114</f>
        <v>10.01</v>
      </c>
      <c r="AE115" s="69" t="n">
        <f aca="false">AE113-AE114</f>
        <v>-0.22</v>
      </c>
      <c r="AF115" s="69" t="n">
        <f aca="false">AF113-AF114</f>
        <v>-0.28</v>
      </c>
      <c r="AI115" s="69" t="n">
        <f aca="false">AI113-AI114</f>
        <v>-0.23</v>
      </c>
      <c r="CI115" s="70" t="n">
        <f aca="false">CI113-CI114</f>
        <v>63.34</v>
      </c>
      <c r="CL115" s="70" t="n">
        <f aca="false">CL113-CL114</f>
        <v>5616.9</v>
      </c>
      <c r="CO115" s="70" t="n">
        <f aca="false">CO113-CO114</f>
        <v>178.91</v>
      </c>
    </row>
    <row r="116" customFormat="false" ht="16.2" hidden="true" customHeight="true" outlineLevel="0" collapsed="false">
      <c r="A116" s="28"/>
      <c r="B116" s="53" t="s">
        <v>114</v>
      </c>
      <c r="C116" s="30"/>
      <c r="D116" s="45" t="n">
        <v>13</v>
      </c>
      <c r="E116" s="45"/>
      <c r="F116" s="45" t="n">
        <v>33</v>
      </c>
      <c r="G116" s="45"/>
      <c r="H116" s="45" t="n">
        <v>54</v>
      </c>
      <c r="I116" s="130"/>
    </row>
    <row r="117" customFormat="false" ht="5.4" hidden="false" customHeight="true" outlineLevel="0" collapsed="false">
      <c r="A117" s="28"/>
      <c r="B117" s="53"/>
      <c r="C117" s="30"/>
      <c r="D117" s="45"/>
      <c r="E117" s="45"/>
      <c r="F117" s="45"/>
      <c r="G117" s="45"/>
      <c r="H117" s="45"/>
      <c r="I117" s="130"/>
    </row>
    <row r="118" customFormat="false" ht="15.6" hidden="false" customHeight="true" outlineLevel="0" collapsed="false">
      <c r="A118" s="28"/>
      <c r="B118" s="29" t="s">
        <v>157</v>
      </c>
      <c r="C118" s="119" t="s">
        <v>116</v>
      </c>
      <c r="D118" s="120" t="s">
        <v>117</v>
      </c>
      <c r="E118" s="120"/>
      <c r="F118" s="120" t="s">
        <v>118</v>
      </c>
      <c r="G118" s="120"/>
      <c r="H118" s="121" t="s">
        <v>119</v>
      </c>
      <c r="I118" s="121" t="s">
        <v>120</v>
      </c>
    </row>
    <row r="119" customFormat="false" ht="15.6" hidden="false" customHeight="false" outlineLevel="0" collapsed="false">
      <c r="A119" s="33"/>
      <c r="B119" s="34" t="s">
        <v>173</v>
      </c>
      <c r="C119" s="56"/>
      <c r="D119" s="57"/>
      <c r="E119" s="57"/>
      <c r="F119" s="57"/>
      <c r="G119" s="57"/>
      <c r="H119" s="58"/>
      <c r="I119" s="58"/>
    </row>
    <row r="120" customFormat="false" ht="15.6" hidden="false" customHeight="false" outlineLevel="0" collapsed="false">
      <c r="A120" s="33" t="s">
        <v>224</v>
      </c>
      <c r="B120" s="38" t="s">
        <v>225</v>
      </c>
      <c r="C120" s="35" t="s">
        <v>251</v>
      </c>
      <c r="D120" s="131" t="n">
        <v>4.92</v>
      </c>
      <c r="E120" s="131" t="n">
        <v>1.1</v>
      </c>
      <c r="F120" s="131" t="n">
        <v>6.15</v>
      </c>
      <c r="G120" s="131" t="n">
        <v>0.24</v>
      </c>
      <c r="H120" s="131" t="n">
        <v>24.65</v>
      </c>
      <c r="I120" s="132" t="n">
        <v>161.51</v>
      </c>
      <c r="J120" s="85" t="n">
        <v>3.14</v>
      </c>
      <c r="K120" s="86" t="n">
        <v>0.11</v>
      </c>
      <c r="L120" s="86" t="n">
        <v>0</v>
      </c>
      <c r="M120" s="86" t="n">
        <v>0</v>
      </c>
      <c r="N120" s="86" t="n">
        <v>5.29</v>
      </c>
      <c r="O120" s="86" t="n">
        <v>6.94</v>
      </c>
      <c r="P120" s="86" t="n">
        <v>2.17</v>
      </c>
      <c r="Q120" s="86" t="n">
        <v>0</v>
      </c>
      <c r="R120" s="86" t="n">
        <v>0</v>
      </c>
      <c r="S120" s="86" t="n">
        <v>0.22</v>
      </c>
      <c r="T120" s="86" t="n">
        <v>1.69</v>
      </c>
      <c r="U120" s="86" t="n">
        <v>271.73</v>
      </c>
      <c r="V120" s="86" t="n">
        <v>309.42</v>
      </c>
      <c r="W120" s="86" t="n">
        <v>68.81</v>
      </c>
      <c r="X120" s="86" t="n">
        <v>23.55</v>
      </c>
      <c r="Y120" s="86" t="n">
        <v>76.75</v>
      </c>
      <c r="Z120" s="86" t="n">
        <v>0.71</v>
      </c>
      <c r="AA120" s="86" t="n">
        <v>27.5</v>
      </c>
      <c r="AB120" s="86" t="n">
        <v>1685.03</v>
      </c>
      <c r="AC120" s="86" t="n">
        <v>339.53</v>
      </c>
      <c r="AD120" s="86" t="n">
        <v>0.28</v>
      </c>
      <c r="AE120" s="86" t="n">
        <v>0.07</v>
      </c>
      <c r="AF120" s="86" t="n">
        <v>0.1</v>
      </c>
      <c r="AG120" s="86" t="n">
        <v>0.69</v>
      </c>
      <c r="AH120" s="86" t="n">
        <v>1.46</v>
      </c>
      <c r="AI120" s="86" t="n">
        <v>6.9</v>
      </c>
      <c r="AJ120" s="87" t="n">
        <v>0</v>
      </c>
      <c r="AK120" s="87" t="n">
        <v>131.76</v>
      </c>
      <c r="AL120" s="87" t="n">
        <v>126.6</v>
      </c>
      <c r="AM120" s="87" t="n">
        <v>208.5</v>
      </c>
      <c r="AN120" s="87" t="n">
        <v>160.63</v>
      </c>
      <c r="AO120" s="87" t="n">
        <v>47.78</v>
      </c>
      <c r="AP120" s="87" t="n">
        <v>109.71</v>
      </c>
      <c r="AQ120" s="87" t="n">
        <v>35.65</v>
      </c>
      <c r="AR120" s="87" t="n">
        <v>123.9</v>
      </c>
      <c r="AS120" s="87" t="n">
        <v>72.28</v>
      </c>
      <c r="AT120" s="87" t="n">
        <v>129.28</v>
      </c>
      <c r="AU120" s="87" t="n">
        <v>157.54</v>
      </c>
      <c r="AV120" s="87" t="n">
        <v>31.57</v>
      </c>
      <c r="AW120" s="87" t="n">
        <v>64.37</v>
      </c>
      <c r="AX120" s="87" t="n">
        <v>346.3</v>
      </c>
      <c r="AY120" s="87" t="n">
        <v>0</v>
      </c>
      <c r="AZ120" s="87" t="n">
        <v>94.97</v>
      </c>
      <c r="BA120" s="87" t="n">
        <v>73.48</v>
      </c>
      <c r="BB120" s="87" t="n">
        <v>115.69</v>
      </c>
      <c r="BC120" s="87" t="n">
        <v>32.66</v>
      </c>
      <c r="BD120" s="87" t="n">
        <v>0.13</v>
      </c>
      <c r="BE120" s="87" t="n">
        <v>0.06</v>
      </c>
      <c r="BF120" s="87" t="n">
        <v>0.03</v>
      </c>
      <c r="BG120" s="87" t="n">
        <v>0.07</v>
      </c>
      <c r="BH120" s="87" t="n">
        <v>0.08</v>
      </c>
      <c r="BI120" s="87" t="n">
        <v>0.39</v>
      </c>
      <c r="BJ120" s="87" t="n">
        <v>0</v>
      </c>
      <c r="BK120" s="87" t="n">
        <v>1.11</v>
      </c>
      <c r="BL120" s="87" t="n">
        <v>0</v>
      </c>
      <c r="BM120" s="87" t="n">
        <v>0.34</v>
      </c>
      <c r="BN120" s="87" t="n">
        <v>0</v>
      </c>
      <c r="BO120" s="87" t="n">
        <v>0</v>
      </c>
      <c r="BP120" s="87" t="n">
        <v>0</v>
      </c>
      <c r="BQ120" s="87" t="n">
        <v>0.08</v>
      </c>
      <c r="BR120" s="87" t="n">
        <v>0.12</v>
      </c>
      <c r="BS120" s="87" t="n">
        <v>0.92</v>
      </c>
      <c r="BT120" s="87" t="n">
        <v>0</v>
      </c>
      <c r="BU120" s="87" t="n">
        <v>0</v>
      </c>
      <c r="BV120" s="87" t="n">
        <v>0.09</v>
      </c>
      <c r="BW120" s="87" t="n">
        <v>0.01</v>
      </c>
      <c r="BX120" s="87" t="n">
        <v>0</v>
      </c>
      <c r="BY120" s="87" t="n">
        <v>0</v>
      </c>
      <c r="BZ120" s="87" t="n">
        <v>0</v>
      </c>
      <c r="CA120" s="87" t="n">
        <v>0</v>
      </c>
      <c r="CB120" s="87" t="n">
        <v>285.25</v>
      </c>
      <c r="CC120" s="88"/>
      <c r="CD120" s="88"/>
      <c r="CE120" s="87" t="n">
        <v>308.34</v>
      </c>
      <c r="CF120" s="87"/>
      <c r="CG120" s="87" t="n">
        <v>25.78</v>
      </c>
      <c r="CH120" s="87" t="n">
        <v>13.88</v>
      </c>
      <c r="CI120" s="87" t="n">
        <v>19.83</v>
      </c>
      <c r="CJ120" s="87" t="n">
        <v>1022.63</v>
      </c>
      <c r="CK120" s="87" t="n">
        <v>374.49</v>
      </c>
      <c r="CL120" s="87" t="n">
        <v>698.56</v>
      </c>
      <c r="CM120" s="87" t="n">
        <v>45.35</v>
      </c>
      <c r="CN120" s="87" t="n">
        <v>25.18</v>
      </c>
      <c r="CO120" s="87" t="n">
        <v>35.3</v>
      </c>
      <c r="CP120" s="87" t="n">
        <v>0</v>
      </c>
      <c r="CQ120" s="87" t="n">
        <v>0.5</v>
      </c>
    </row>
    <row r="121" customFormat="false" ht="15.6" hidden="false" customHeight="false" outlineLevel="0" collapsed="false">
      <c r="A121" s="33" t="s">
        <v>227</v>
      </c>
      <c r="B121" s="38" t="s">
        <v>228</v>
      </c>
      <c r="C121" s="35" t="str">
        <f aca="false">"100"</f>
        <v>100</v>
      </c>
      <c r="D121" s="131" t="n">
        <v>11.64</v>
      </c>
      <c r="E121" s="131" t="n">
        <v>11.32</v>
      </c>
      <c r="F121" s="131" t="n">
        <v>14.42</v>
      </c>
      <c r="G121" s="131" t="n">
        <v>0.03</v>
      </c>
      <c r="H121" s="131" t="n">
        <v>7.44</v>
      </c>
      <c r="I121" s="131" t="n">
        <v>172.8</v>
      </c>
      <c r="J121" s="85" t="n">
        <v>4.46</v>
      </c>
      <c r="K121" s="86" t="n">
        <v>0.07</v>
      </c>
      <c r="L121" s="86" t="n">
        <v>0</v>
      </c>
      <c r="M121" s="86" t="n">
        <v>0</v>
      </c>
      <c r="N121" s="86" t="n">
        <v>0.23</v>
      </c>
      <c r="O121" s="86" t="n">
        <v>2.04</v>
      </c>
      <c r="P121" s="86" t="n">
        <v>0.17</v>
      </c>
      <c r="Q121" s="86" t="n">
        <v>0</v>
      </c>
      <c r="R121" s="86" t="n">
        <v>0</v>
      </c>
      <c r="S121" s="86" t="n">
        <v>0</v>
      </c>
      <c r="T121" s="86" t="n">
        <v>1.13</v>
      </c>
      <c r="U121" s="86" t="n">
        <v>145.48</v>
      </c>
      <c r="V121" s="86" t="n">
        <v>78.08</v>
      </c>
      <c r="W121" s="86" t="n">
        <v>11.81</v>
      </c>
      <c r="X121" s="86" t="n">
        <v>9.97</v>
      </c>
      <c r="Y121" s="86" t="n">
        <v>83.21</v>
      </c>
      <c r="Z121" s="86" t="n">
        <v>0.94</v>
      </c>
      <c r="AA121" s="86" t="n">
        <v>30.15</v>
      </c>
      <c r="AB121" s="86" t="n">
        <v>15.9</v>
      </c>
      <c r="AC121" s="86" t="n">
        <v>63.18</v>
      </c>
      <c r="AD121" s="86" t="n">
        <v>0.42</v>
      </c>
      <c r="AE121" s="86" t="n">
        <v>0.03</v>
      </c>
      <c r="AF121" s="86" t="n">
        <v>0.07</v>
      </c>
      <c r="AG121" s="86" t="n">
        <v>4.28</v>
      </c>
      <c r="AH121" s="86" t="n">
        <v>8.73</v>
      </c>
      <c r="AI121" s="86" t="n">
        <v>0.43</v>
      </c>
      <c r="AJ121" s="87" t="n">
        <v>0</v>
      </c>
      <c r="AK121" s="87" t="n">
        <v>558.47</v>
      </c>
      <c r="AL121" s="87" t="n">
        <v>443.07</v>
      </c>
      <c r="AM121" s="87" t="n">
        <v>900.67</v>
      </c>
      <c r="AN121" s="87" t="n">
        <v>989.77</v>
      </c>
      <c r="AO121" s="87" t="n">
        <v>297.08</v>
      </c>
      <c r="AP121" s="87" t="n">
        <v>540.62</v>
      </c>
      <c r="AQ121" s="87" t="n">
        <v>185.81</v>
      </c>
      <c r="AR121" s="87" t="n">
        <v>476.66</v>
      </c>
      <c r="AS121" s="87" t="n">
        <v>726.52</v>
      </c>
      <c r="AT121" s="87" t="n">
        <v>772.23</v>
      </c>
      <c r="AU121" s="87" t="n">
        <v>1023.57</v>
      </c>
      <c r="AV121" s="87" t="n">
        <v>308.15</v>
      </c>
      <c r="AW121" s="87" t="n">
        <v>863.35</v>
      </c>
      <c r="AX121" s="87" t="n">
        <v>1689.8</v>
      </c>
      <c r="AY121" s="87" t="n">
        <v>93.77</v>
      </c>
      <c r="AZ121" s="87" t="n">
        <v>572.1</v>
      </c>
      <c r="BA121" s="87" t="n">
        <v>548.4</v>
      </c>
      <c r="BB121" s="87" t="n">
        <v>405.95</v>
      </c>
      <c r="BC121" s="87" t="n">
        <v>144.77</v>
      </c>
      <c r="BD121" s="87" t="n">
        <v>0.06</v>
      </c>
      <c r="BE121" s="87" t="n">
        <v>0.03</v>
      </c>
      <c r="BF121" s="87" t="n">
        <v>0.01</v>
      </c>
      <c r="BG121" s="87" t="n">
        <v>0.03</v>
      </c>
      <c r="BH121" s="87" t="n">
        <v>0.04</v>
      </c>
      <c r="BI121" s="87" t="n">
        <v>0.18</v>
      </c>
      <c r="BJ121" s="87" t="n">
        <v>0</v>
      </c>
      <c r="BK121" s="87" t="n">
        <v>0.5</v>
      </c>
      <c r="BL121" s="87" t="n">
        <v>0</v>
      </c>
      <c r="BM121" s="87" t="n">
        <v>0.15</v>
      </c>
      <c r="BN121" s="87" t="n">
        <v>0</v>
      </c>
      <c r="BO121" s="87" t="n">
        <v>0</v>
      </c>
      <c r="BP121" s="87" t="n">
        <v>0</v>
      </c>
      <c r="BQ121" s="87" t="n">
        <v>0.03</v>
      </c>
      <c r="BR121" s="87" t="n">
        <v>0.05</v>
      </c>
      <c r="BS121" s="87" t="n">
        <v>0.41</v>
      </c>
      <c r="BT121" s="87" t="n">
        <v>0</v>
      </c>
      <c r="BU121" s="87" t="n">
        <v>0</v>
      </c>
      <c r="BV121" s="87" t="n">
        <v>0.03</v>
      </c>
      <c r="BW121" s="87" t="n">
        <v>0</v>
      </c>
      <c r="BX121" s="87" t="n">
        <v>0</v>
      </c>
      <c r="BY121" s="87" t="n">
        <v>0</v>
      </c>
      <c r="BZ121" s="87" t="n">
        <v>0</v>
      </c>
      <c r="CA121" s="87" t="n">
        <v>0</v>
      </c>
      <c r="CB121" s="87" t="n">
        <v>101.09</v>
      </c>
      <c r="CC121" s="88"/>
      <c r="CD121" s="88"/>
      <c r="CE121" s="87" t="n">
        <v>32.8</v>
      </c>
      <c r="CF121" s="87"/>
      <c r="CG121" s="87" t="n">
        <v>26.29</v>
      </c>
      <c r="CH121" s="87" t="n">
        <v>13.1</v>
      </c>
      <c r="CI121" s="87" t="n">
        <v>19.7</v>
      </c>
      <c r="CJ121" s="87" t="n">
        <v>2430.27</v>
      </c>
      <c r="CK121" s="87" t="n">
        <v>1502.53</v>
      </c>
      <c r="CL121" s="87" t="n">
        <v>1966.4</v>
      </c>
      <c r="CM121" s="87" t="n">
        <v>27.59</v>
      </c>
      <c r="CN121" s="87" t="n">
        <v>18.21</v>
      </c>
      <c r="CO121" s="87" t="n">
        <v>22.93</v>
      </c>
      <c r="CP121" s="87" t="n">
        <v>0</v>
      </c>
      <c r="CQ121" s="87" t="n">
        <v>0.5</v>
      </c>
    </row>
    <row r="122" customFormat="false" ht="15.6" hidden="false" customHeight="false" outlineLevel="0" collapsed="false">
      <c r="A122" s="33" t="s">
        <v>193</v>
      </c>
      <c r="B122" s="38" t="s">
        <v>194</v>
      </c>
      <c r="C122" s="35" t="str">
        <f aca="false">"180"</f>
        <v>180</v>
      </c>
      <c r="D122" s="131" t="n">
        <v>6.01</v>
      </c>
      <c r="E122" s="131" t="n">
        <v>2.4</v>
      </c>
      <c r="F122" s="131" t="n">
        <v>5.61</v>
      </c>
      <c r="G122" s="131" t="n">
        <v>0.72</v>
      </c>
      <c r="H122" s="131" t="n">
        <v>35.11</v>
      </c>
      <c r="I122" s="132" t="n">
        <v>223.05496455</v>
      </c>
      <c r="J122" s="85" t="n">
        <v>2.24</v>
      </c>
      <c r="K122" s="86" t="n">
        <v>0.1</v>
      </c>
      <c r="L122" s="86" t="n">
        <v>0</v>
      </c>
      <c r="M122" s="86" t="n">
        <v>0</v>
      </c>
      <c r="N122" s="86" t="n">
        <v>1.17</v>
      </c>
      <c r="O122" s="86" t="n">
        <v>37.7</v>
      </c>
      <c r="P122" s="86" t="n">
        <v>2.06</v>
      </c>
      <c r="Q122" s="86" t="n">
        <v>0</v>
      </c>
      <c r="R122" s="86" t="n">
        <v>0</v>
      </c>
      <c r="S122" s="86" t="n">
        <v>0</v>
      </c>
      <c r="T122" s="86" t="n">
        <v>0.82</v>
      </c>
      <c r="U122" s="86" t="n">
        <v>176.71</v>
      </c>
      <c r="V122" s="86" t="n">
        <v>67.47</v>
      </c>
      <c r="W122" s="86" t="n">
        <v>12.64</v>
      </c>
      <c r="X122" s="86" t="n">
        <v>8.61</v>
      </c>
      <c r="Y122" s="86" t="n">
        <v>47.79</v>
      </c>
      <c r="Z122" s="86" t="n">
        <v>0.87</v>
      </c>
      <c r="AA122" s="86" t="n">
        <v>10.8</v>
      </c>
      <c r="AB122" s="86" t="n">
        <v>10.8</v>
      </c>
      <c r="AC122" s="86" t="n">
        <v>20.25</v>
      </c>
      <c r="AD122" s="86" t="n">
        <v>0.96</v>
      </c>
      <c r="AE122" s="86" t="n">
        <v>0.08</v>
      </c>
      <c r="AF122" s="86" t="n">
        <v>0.02</v>
      </c>
      <c r="AG122" s="86" t="n">
        <v>0.59</v>
      </c>
      <c r="AH122" s="86" t="n">
        <v>1.78</v>
      </c>
      <c r="AI122" s="86" t="n">
        <v>0</v>
      </c>
      <c r="AJ122" s="87" t="n">
        <v>0</v>
      </c>
      <c r="AK122" s="87" t="n">
        <v>275.61</v>
      </c>
      <c r="AL122" s="87" t="n">
        <v>251.98</v>
      </c>
      <c r="AM122" s="87" t="n">
        <v>472.07</v>
      </c>
      <c r="AN122" s="87" t="n">
        <v>147.45</v>
      </c>
      <c r="AO122" s="87" t="n">
        <v>89.89</v>
      </c>
      <c r="AP122" s="87" t="n">
        <v>182.63</v>
      </c>
      <c r="AQ122" s="87" t="n">
        <v>59.92</v>
      </c>
      <c r="AR122" s="87" t="n">
        <v>292.87</v>
      </c>
      <c r="AS122" s="87" t="n">
        <v>193.67</v>
      </c>
      <c r="AT122" s="87" t="n">
        <v>233.51</v>
      </c>
      <c r="AU122" s="87" t="n">
        <v>200.31</v>
      </c>
      <c r="AV122" s="87" t="n">
        <v>117.69</v>
      </c>
      <c r="AW122" s="87" t="n">
        <v>204.66</v>
      </c>
      <c r="AX122" s="87" t="n">
        <v>1797.43</v>
      </c>
      <c r="AY122" s="87" t="n">
        <v>0</v>
      </c>
      <c r="AZ122" s="87" t="n">
        <v>566.38</v>
      </c>
      <c r="BA122" s="87" t="n">
        <v>293.38</v>
      </c>
      <c r="BB122" s="87" t="n">
        <v>147.32</v>
      </c>
      <c r="BC122" s="87" t="n">
        <v>116.63</v>
      </c>
      <c r="BD122" s="87" t="n">
        <v>0.11</v>
      </c>
      <c r="BE122" s="87" t="n">
        <v>0.05</v>
      </c>
      <c r="BF122" s="87" t="n">
        <v>0.03</v>
      </c>
      <c r="BG122" s="87" t="n">
        <v>0.06</v>
      </c>
      <c r="BH122" s="87" t="n">
        <v>0.07</v>
      </c>
      <c r="BI122" s="87" t="n">
        <v>0.31</v>
      </c>
      <c r="BJ122" s="87" t="n">
        <v>0</v>
      </c>
      <c r="BK122" s="87" t="n">
        <v>0.97</v>
      </c>
      <c r="BL122" s="87" t="n">
        <v>0</v>
      </c>
      <c r="BM122" s="87" t="n">
        <v>0.28</v>
      </c>
      <c r="BN122" s="87" t="n">
        <v>0</v>
      </c>
      <c r="BO122" s="87" t="n">
        <v>0</v>
      </c>
      <c r="BP122" s="87" t="n">
        <v>0</v>
      </c>
      <c r="BQ122" s="87" t="n">
        <v>0.06</v>
      </c>
      <c r="BR122" s="87" t="n">
        <v>0.1</v>
      </c>
      <c r="BS122" s="87" t="n">
        <v>0.72</v>
      </c>
      <c r="BT122" s="87" t="n">
        <v>0</v>
      </c>
      <c r="BU122" s="87" t="n">
        <v>0</v>
      </c>
      <c r="BV122" s="87" t="n">
        <v>0.29</v>
      </c>
      <c r="BW122" s="87" t="n">
        <v>0.01</v>
      </c>
      <c r="BX122" s="87" t="n">
        <v>0</v>
      </c>
      <c r="BY122" s="87" t="n">
        <v>0</v>
      </c>
      <c r="BZ122" s="87" t="n">
        <v>0</v>
      </c>
      <c r="CA122" s="87" t="n">
        <v>0</v>
      </c>
      <c r="CB122" s="87" t="n">
        <v>9.08</v>
      </c>
      <c r="CC122" s="88"/>
      <c r="CD122" s="88"/>
      <c r="CE122" s="87" t="n">
        <v>12.6</v>
      </c>
      <c r="CF122" s="87"/>
      <c r="CG122" s="87" t="n">
        <v>15.92</v>
      </c>
      <c r="CH122" s="87" t="n">
        <v>8.3</v>
      </c>
      <c r="CI122" s="87" t="n">
        <v>12.11</v>
      </c>
      <c r="CJ122" s="87" t="n">
        <v>369.83</v>
      </c>
      <c r="CK122" s="87" t="n">
        <v>365.4</v>
      </c>
      <c r="CL122" s="87" t="n">
        <v>367.62</v>
      </c>
      <c r="CM122" s="87" t="n">
        <v>9.36</v>
      </c>
      <c r="CN122" s="87" t="n">
        <v>4.76</v>
      </c>
      <c r="CO122" s="87" t="n">
        <v>7.06</v>
      </c>
      <c r="CP122" s="87" t="n">
        <v>0</v>
      </c>
      <c r="CQ122" s="87" t="n">
        <v>0.45</v>
      </c>
    </row>
    <row r="123" customFormat="false" ht="15.6" hidden="false" customHeight="false" outlineLevel="0" collapsed="false">
      <c r="A123" s="33" t="s">
        <v>188</v>
      </c>
      <c r="B123" s="38" t="s">
        <v>189</v>
      </c>
      <c r="C123" s="35" t="str">
        <f aca="false">"200"</f>
        <v>200</v>
      </c>
      <c r="D123" s="131" t="n">
        <v>0.16</v>
      </c>
      <c r="E123" s="131" t="n">
        <v>0</v>
      </c>
      <c r="F123" s="131" t="n">
        <v>0.04</v>
      </c>
      <c r="G123" s="131" t="n">
        <v>0.04</v>
      </c>
      <c r="H123" s="131" t="n">
        <v>12.2</v>
      </c>
      <c r="I123" s="132" t="n">
        <v>47.68782</v>
      </c>
      <c r="J123" s="85" t="n">
        <v>0</v>
      </c>
      <c r="K123" s="86" t="n">
        <v>0</v>
      </c>
      <c r="L123" s="86" t="n">
        <v>0</v>
      </c>
      <c r="M123" s="86" t="n">
        <v>0</v>
      </c>
      <c r="N123" s="86" t="n">
        <v>11.84</v>
      </c>
      <c r="O123" s="86" t="n">
        <v>0.02</v>
      </c>
      <c r="P123" s="86" t="n">
        <v>0.34</v>
      </c>
      <c r="Q123" s="86" t="n">
        <v>0</v>
      </c>
      <c r="R123" s="86" t="n">
        <v>0</v>
      </c>
      <c r="S123" s="86" t="n">
        <v>0.32</v>
      </c>
      <c r="T123" s="86" t="n">
        <v>0.13</v>
      </c>
      <c r="U123" s="86" t="n">
        <v>4.06</v>
      </c>
      <c r="V123" s="86" t="n">
        <v>50.99</v>
      </c>
      <c r="W123" s="86" t="n">
        <v>7.47</v>
      </c>
      <c r="X123" s="86" t="n">
        <v>4.94</v>
      </c>
      <c r="Y123" s="86" t="n">
        <v>5.58</v>
      </c>
      <c r="Z123" s="86" t="n">
        <v>0.13</v>
      </c>
      <c r="AA123" s="86" t="n">
        <v>0</v>
      </c>
      <c r="AB123" s="86" t="n">
        <v>18</v>
      </c>
      <c r="AC123" s="86" t="n">
        <v>3.4</v>
      </c>
      <c r="AD123" s="86" t="n">
        <v>0.06</v>
      </c>
      <c r="AE123" s="86" t="n">
        <v>0.01</v>
      </c>
      <c r="AF123" s="86" t="n">
        <v>0.01</v>
      </c>
      <c r="AG123" s="86" t="n">
        <v>0.07</v>
      </c>
      <c r="AH123" s="86" t="n">
        <v>0.1</v>
      </c>
      <c r="AI123" s="86" t="n">
        <v>1.2</v>
      </c>
      <c r="AJ123" s="87" t="n">
        <v>0</v>
      </c>
      <c r="AK123" s="87" t="n">
        <v>0</v>
      </c>
      <c r="AL123" s="87" t="n">
        <v>0</v>
      </c>
      <c r="AM123" s="87" t="n">
        <v>0</v>
      </c>
      <c r="AN123" s="87" t="n">
        <v>0</v>
      </c>
      <c r="AO123" s="87" t="n">
        <v>0</v>
      </c>
      <c r="AP123" s="87" t="n">
        <v>0</v>
      </c>
      <c r="AQ123" s="87" t="n">
        <v>0</v>
      </c>
      <c r="AR123" s="87" t="n">
        <v>0</v>
      </c>
      <c r="AS123" s="87" t="n">
        <v>0</v>
      </c>
      <c r="AT123" s="87" t="n">
        <v>0</v>
      </c>
      <c r="AU123" s="87" t="n">
        <v>0</v>
      </c>
      <c r="AV123" s="87" t="n">
        <v>0</v>
      </c>
      <c r="AW123" s="87" t="n">
        <v>0</v>
      </c>
      <c r="AX123" s="87" t="n">
        <v>0</v>
      </c>
      <c r="AY123" s="87" t="n">
        <v>0</v>
      </c>
      <c r="AZ123" s="87" t="n">
        <v>0</v>
      </c>
      <c r="BA123" s="87" t="n">
        <v>0</v>
      </c>
      <c r="BB123" s="87" t="n">
        <v>0</v>
      </c>
      <c r="BC123" s="87" t="n">
        <v>0</v>
      </c>
      <c r="BD123" s="87" t="n">
        <v>0</v>
      </c>
      <c r="BE123" s="87" t="n">
        <v>0</v>
      </c>
      <c r="BF123" s="87" t="n">
        <v>0</v>
      </c>
      <c r="BG123" s="87" t="n">
        <v>0</v>
      </c>
      <c r="BH123" s="87" t="n">
        <v>0</v>
      </c>
      <c r="BI123" s="87" t="n">
        <v>0</v>
      </c>
      <c r="BJ123" s="87" t="n">
        <v>0</v>
      </c>
      <c r="BK123" s="87" t="n">
        <v>0</v>
      </c>
      <c r="BL123" s="87" t="n">
        <v>0</v>
      </c>
      <c r="BM123" s="87" t="n">
        <v>0</v>
      </c>
      <c r="BN123" s="87" t="n">
        <v>0</v>
      </c>
      <c r="BO123" s="87" t="n">
        <v>0</v>
      </c>
      <c r="BP123" s="87" t="n">
        <v>0</v>
      </c>
      <c r="BQ123" s="87" t="n">
        <v>0</v>
      </c>
      <c r="BR123" s="87" t="n">
        <v>0</v>
      </c>
      <c r="BS123" s="87" t="n">
        <v>0</v>
      </c>
      <c r="BT123" s="87" t="n">
        <v>0</v>
      </c>
      <c r="BU123" s="87" t="n">
        <v>0</v>
      </c>
      <c r="BV123" s="87" t="n">
        <v>0</v>
      </c>
      <c r="BW123" s="87" t="n">
        <v>0</v>
      </c>
      <c r="BX123" s="87" t="n">
        <v>0</v>
      </c>
      <c r="BY123" s="87" t="n">
        <v>0</v>
      </c>
      <c r="BZ123" s="87" t="n">
        <v>0</v>
      </c>
      <c r="CA123" s="87" t="n">
        <v>0</v>
      </c>
      <c r="CB123" s="87" t="n">
        <v>226.89</v>
      </c>
      <c r="CC123" s="88"/>
      <c r="CD123" s="88"/>
      <c r="CE123" s="87" t="n">
        <v>3</v>
      </c>
      <c r="CF123" s="87"/>
      <c r="CG123" s="87" t="n">
        <v>4.79</v>
      </c>
      <c r="CH123" s="87" t="n">
        <v>4.79</v>
      </c>
      <c r="CI123" s="87" t="n">
        <v>4.79</v>
      </c>
      <c r="CJ123" s="87" t="n">
        <v>545</v>
      </c>
      <c r="CK123" s="87" t="n">
        <v>208.6</v>
      </c>
      <c r="CL123" s="87" t="n">
        <v>376.8</v>
      </c>
      <c r="CM123" s="87" t="n">
        <v>50.96</v>
      </c>
      <c r="CN123" s="87" t="n">
        <v>30.26</v>
      </c>
      <c r="CO123" s="87" t="n">
        <v>40.61</v>
      </c>
      <c r="CP123" s="87" t="n">
        <v>10</v>
      </c>
      <c r="CQ123" s="87" t="n">
        <v>0</v>
      </c>
    </row>
    <row r="124" customFormat="false" ht="15.6" hidden="false" customHeight="false" outlineLevel="0" collapsed="false">
      <c r="A124" s="33" t="str">
        <f aca="false">""</f>
        <v/>
      </c>
      <c r="B124" s="38" t="s">
        <v>130</v>
      </c>
      <c r="C124" s="35" t="str">
        <f aca="false">"30"</f>
        <v>30</v>
      </c>
      <c r="D124" s="131" t="n">
        <v>2.7</v>
      </c>
      <c r="E124" s="131" t="n">
        <v>0</v>
      </c>
      <c r="F124" s="131" t="n">
        <v>0.9</v>
      </c>
      <c r="G124" s="131" t="n">
        <v>0</v>
      </c>
      <c r="H124" s="131" t="n">
        <v>16.14</v>
      </c>
      <c r="I124" s="132" t="n">
        <v>80.295</v>
      </c>
      <c r="J124" s="85" t="n">
        <v>0</v>
      </c>
      <c r="K124" s="86" t="n">
        <v>0</v>
      </c>
      <c r="L124" s="86" t="n">
        <v>0</v>
      </c>
      <c r="M124" s="86" t="n">
        <v>0</v>
      </c>
      <c r="N124" s="86" t="n">
        <v>1.08</v>
      </c>
      <c r="O124" s="86" t="n">
        <v>12.81</v>
      </c>
      <c r="P124" s="86" t="n">
        <v>2.25</v>
      </c>
      <c r="Q124" s="86" t="n">
        <v>0</v>
      </c>
      <c r="R124" s="86" t="n">
        <v>0</v>
      </c>
      <c r="S124" s="86" t="n">
        <v>0.09</v>
      </c>
      <c r="T124" s="86" t="n">
        <v>0.54</v>
      </c>
      <c r="U124" s="86" t="n">
        <v>102.9</v>
      </c>
      <c r="V124" s="86" t="n">
        <v>67.5</v>
      </c>
      <c r="W124" s="86" t="n">
        <v>10.2</v>
      </c>
      <c r="X124" s="86" t="n">
        <v>18.9</v>
      </c>
      <c r="Y124" s="86" t="n">
        <v>51.6</v>
      </c>
      <c r="Z124" s="86" t="n">
        <v>0.84</v>
      </c>
      <c r="AA124" s="86" t="n">
        <v>2.7</v>
      </c>
      <c r="AB124" s="86" t="n">
        <v>0</v>
      </c>
      <c r="AC124" s="86" t="n">
        <v>2.7</v>
      </c>
      <c r="AD124" s="86" t="n">
        <v>0.51</v>
      </c>
      <c r="AE124" s="86" t="n">
        <v>0.05</v>
      </c>
      <c r="AF124" s="86" t="n">
        <v>0.02</v>
      </c>
      <c r="AG124" s="86" t="n">
        <v>1.41</v>
      </c>
      <c r="AH124" s="86" t="n">
        <v>1.41</v>
      </c>
      <c r="AI124" s="86" t="n">
        <v>0</v>
      </c>
      <c r="AJ124" s="87" t="n">
        <v>0</v>
      </c>
      <c r="AK124" s="87" t="n">
        <v>0</v>
      </c>
      <c r="AL124" s="87" t="n">
        <v>0</v>
      </c>
      <c r="AM124" s="87" t="n">
        <v>0</v>
      </c>
      <c r="AN124" s="87" t="n">
        <v>0</v>
      </c>
      <c r="AO124" s="87" t="n">
        <v>0</v>
      </c>
      <c r="AP124" s="87" t="n">
        <v>0</v>
      </c>
      <c r="AQ124" s="87" t="n">
        <v>0</v>
      </c>
      <c r="AR124" s="87" t="n">
        <v>0</v>
      </c>
      <c r="AS124" s="87" t="n">
        <v>0</v>
      </c>
      <c r="AT124" s="87" t="n">
        <v>0</v>
      </c>
      <c r="AU124" s="87" t="n">
        <v>0</v>
      </c>
      <c r="AV124" s="87" t="n">
        <v>0</v>
      </c>
      <c r="AW124" s="87" t="n">
        <v>0</v>
      </c>
      <c r="AX124" s="87" t="n">
        <v>0</v>
      </c>
      <c r="AY124" s="87" t="n">
        <v>0</v>
      </c>
      <c r="AZ124" s="87" t="n">
        <v>0</v>
      </c>
      <c r="BA124" s="87" t="n">
        <v>0</v>
      </c>
      <c r="BB124" s="87" t="n">
        <v>0</v>
      </c>
      <c r="BC124" s="87" t="n">
        <v>0</v>
      </c>
      <c r="BD124" s="87" t="n">
        <v>0</v>
      </c>
      <c r="BE124" s="87" t="n">
        <v>0</v>
      </c>
      <c r="BF124" s="87" t="n">
        <v>0</v>
      </c>
      <c r="BG124" s="87" t="n">
        <v>0</v>
      </c>
      <c r="BH124" s="87" t="n">
        <v>0</v>
      </c>
      <c r="BI124" s="87" t="n">
        <v>0</v>
      </c>
      <c r="BJ124" s="87" t="n">
        <v>0</v>
      </c>
      <c r="BK124" s="87" t="n">
        <v>0</v>
      </c>
      <c r="BL124" s="87" t="n">
        <v>0</v>
      </c>
      <c r="BM124" s="87" t="n">
        <v>0</v>
      </c>
      <c r="BN124" s="87" t="n">
        <v>0</v>
      </c>
      <c r="BO124" s="87" t="n">
        <v>0</v>
      </c>
      <c r="BP124" s="87" t="n">
        <v>0</v>
      </c>
      <c r="BQ124" s="87" t="n">
        <v>0</v>
      </c>
      <c r="BR124" s="87" t="n">
        <v>0</v>
      </c>
      <c r="BS124" s="87" t="n">
        <v>0</v>
      </c>
      <c r="BT124" s="87" t="n">
        <v>0</v>
      </c>
      <c r="BU124" s="87" t="n">
        <v>0</v>
      </c>
      <c r="BV124" s="87" t="n">
        <v>0</v>
      </c>
      <c r="BW124" s="87" t="n">
        <v>0</v>
      </c>
      <c r="BX124" s="87" t="n">
        <v>0</v>
      </c>
      <c r="BY124" s="87" t="n">
        <v>0</v>
      </c>
      <c r="BZ124" s="87" t="n">
        <v>0</v>
      </c>
      <c r="CA124" s="87" t="n">
        <v>0</v>
      </c>
      <c r="CB124" s="87" t="n">
        <v>9.99</v>
      </c>
      <c r="CC124" s="88"/>
      <c r="CD124" s="88"/>
      <c r="CE124" s="87" t="n">
        <v>2.7</v>
      </c>
      <c r="CF124" s="87"/>
      <c r="CG124" s="87" t="n">
        <v>0</v>
      </c>
      <c r="CH124" s="87" t="n">
        <v>0</v>
      </c>
      <c r="CI124" s="87" t="n">
        <v>0</v>
      </c>
      <c r="CJ124" s="87" t="n">
        <v>0</v>
      </c>
      <c r="CK124" s="87" t="n">
        <v>0</v>
      </c>
      <c r="CL124" s="87" t="n">
        <v>0</v>
      </c>
      <c r="CM124" s="87" t="n">
        <v>0</v>
      </c>
      <c r="CN124" s="87" t="n">
        <v>0</v>
      </c>
      <c r="CO124" s="87" t="n">
        <v>0</v>
      </c>
      <c r="CP124" s="87" t="n">
        <v>0</v>
      </c>
      <c r="CQ124" s="87" t="n">
        <v>0</v>
      </c>
    </row>
    <row r="125" customFormat="false" ht="15.6" hidden="false" customHeight="false" outlineLevel="0" collapsed="false">
      <c r="A125" s="33"/>
      <c r="B125" s="38" t="s">
        <v>109</v>
      </c>
      <c r="C125" s="35" t="str">
        <f aca="false">"30"</f>
        <v>30</v>
      </c>
      <c r="D125" s="131" t="n">
        <v>1.98</v>
      </c>
      <c r="E125" s="131" t="n">
        <v>0</v>
      </c>
      <c r="F125" s="131" t="n">
        <v>0.36</v>
      </c>
      <c r="G125" s="131" t="n">
        <v>0.36</v>
      </c>
      <c r="H125" s="131" t="n">
        <v>12.51</v>
      </c>
      <c r="I125" s="132" t="n">
        <v>58.014</v>
      </c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8"/>
      <c r="CD125" s="128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</row>
    <row r="126" customFormat="false" ht="15.6" hidden="false" customHeight="false" outlineLevel="0" collapsed="false">
      <c r="A126" s="33" t="str">
        <f aca="false">"-"</f>
        <v>-</v>
      </c>
      <c r="B126" s="38" t="s">
        <v>181</v>
      </c>
      <c r="C126" s="35" t="str">
        <f aca="false">"100"</f>
        <v>100</v>
      </c>
      <c r="D126" s="131" t="n">
        <v>0.4</v>
      </c>
      <c r="E126" s="131" t="n">
        <v>0</v>
      </c>
      <c r="F126" s="131" t="n">
        <v>0.4</v>
      </c>
      <c r="G126" s="131" t="n">
        <v>0.4</v>
      </c>
      <c r="H126" s="131" t="n">
        <v>11.6</v>
      </c>
      <c r="I126" s="131" t="n">
        <v>74.68</v>
      </c>
      <c r="J126" s="81" t="n">
        <v>0.1</v>
      </c>
      <c r="K126" s="82" t="n">
        <v>0</v>
      </c>
      <c r="L126" s="82" t="n">
        <v>0</v>
      </c>
      <c r="M126" s="82" t="n">
        <v>0</v>
      </c>
      <c r="N126" s="82" t="n">
        <v>9</v>
      </c>
      <c r="O126" s="82" t="n">
        <v>0.8</v>
      </c>
      <c r="P126" s="82" t="n">
        <v>1.8</v>
      </c>
      <c r="Q126" s="82" t="n">
        <v>0</v>
      </c>
      <c r="R126" s="82" t="n">
        <v>0</v>
      </c>
      <c r="S126" s="82" t="n">
        <v>0.8</v>
      </c>
      <c r="T126" s="82" t="n">
        <v>0.5</v>
      </c>
      <c r="U126" s="82" t="n">
        <v>26</v>
      </c>
      <c r="V126" s="82" t="n">
        <v>278</v>
      </c>
      <c r="W126" s="82" t="n">
        <v>16</v>
      </c>
      <c r="X126" s="82" t="n">
        <v>9</v>
      </c>
      <c r="Y126" s="82" t="n">
        <v>11</v>
      </c>
      <c r="Z126" s="82" t="n">
        <v>2.2</v>
      </c>
      <c r="AA126" s="82" t="n">
        <v>0</v>
      </c>
      <c r="AB126" s="82" t="n">
        <v>30</v>
      </c>
      <c r="AC126" s="82" t="n">
        <v>5</v>
      </c>
      <c r="AD126" s="82" t="n">
        <v>0.2</v>
      </c>
      <c r="AE126" s="82" t="n">
        <v>0.03</v>
      </c>
      <c r="AF126" s="82" t="n">
        <v>0.02</v>
      </c>
      <c r="AG126" s="82" t="n">
        <v>0.3</v>
      </c>
      <c r="AH126" s="82" t="n">
        <v>0.4</v>
      </c>
      <c r="AI126" s="82" t="n">
        <v>10</v>
      </c>
      <c r="AJ126" s="80" t="n">
        <v>0</v>
      </c>
      <c r="AK126" s="80" t="n">
        <v>12</v>
      </c>
      <c r="AL126" s="80" t="n">
        <v>13</v>
      </c>
      <c r="AM126" s="80" t="n">
        <v>19</v>
      </c>
      <c r="AN126" s="80" t="n">
        <v>18</v>
      </c>
      <c r="AO126" s="80" t="n">
        <v>3</v>
      </c>
      <c r="AP126" s="80" t="n">
        <v>11</v>
      </c>
      <c r="AQ126" s="80" t="n">
        <v>3</v>
      </c>
      <c r="AR126" s="80" t="n">
        <v>9</v>
      </c>
      <c r="AS126" s="80" t="n">
        <v>17</v>
      </c>
      <c r="AT126" s="80" t="n">
        <v>10</v>
      </c>
      <c r="AU126" s="80" t="n">
        <v>78</v>
      </c>
      <c r="AV126" s="80" t="n">
        <v>7</v>
      </c>
      <c r="AW126" s="80" t="n">
        <v>14</v>
      </c>
      <c r="AX126" s="80" t="n">
        <v>42</v>
      </c>
      <c r="AY126" s="80" t="n">
        <v>0</v>
      </c>
      <c r="AZ126" s="80" t="n">
        <v>13</v>
      </c>
      <c r="BA126" s="80" t="n">
        <v>16</v>
      </c>
      <c r="BB126" s="80" t="n">
        <v>6</v>
      </c>
      <c r="BC126" s="80" t="n">
        <v>5</v>
      </c>
      <c r="BD126" s="80" t="n">
        <v>0</v>
      </c>
      <c r="BE126" s="80" t="n">
        <v>0</v>
      </c>
      <c r="BF126" s="80" t="n">
        <v>0</v>
      </c>
      <c r="BG126" s="80" t="n">
        <v>0</v>
      </c>
      <c r="BH126" s="80" t="n">
        <v>0</v>
      </c>
      <c r="BI126" s="80" t="n">
        <v>0</v>
      </c>
      <c r="BJ126" s="80" t="n">
        <v>0</v>
      </c>
      <c r="BK126" s="80" t="n">
        <v>0</v>
      </c>
      <c r="BL126" s="80" t="n">
        <v>0</v>
      </c>
      <c r="BM126" s="80" t="n">
        <v>0</v>
      </c>
      <c r="BN126" s="80" t="n">
        <v>0</v>
      </c>
      <c r="BO126" s="80" t="n">
        <v>0</v>
      </c>
      <c r="BP126" s="80" t="n">
        <v>0</v>
      </c>
      <c r="BQ126" s="80" t="n">
        <v>0</v>
      </c>
      <c r="BR126" s="80" t="n">
        <v>0</v>
      </c>
      <c r="BS126" s="80" t="n">
        <v>0</v>
      </c>
      <c r="BT126" s="80" t="n">
        <v>0</v>
      </c>
      <c r="BU126" s="80" t="n">
        <v>0</v>
      </c>
      <c r="BV126" s="80" t="n">
        <v>0</v>
      </c>
      <c r="BW126" s="80" t="n">
        <v>0</v>
      </c>
      <c r="BX126" s="80" t="n">
        <v>0</v>
      </c>
      <c r="BY126" s="80" t="n">
        <v>0</v>
      </c>
      <c r="BZ126" s="80" t="n">
        <v>0</v>
      </c>
      <c r="CA126" s="80" t="n">
        <v>0</v>
      </c>
      <c r="CB126" s="80" t="n">
        <v>86.3</v>
      </c>
      <c r="CC126" s="83"/>
      <c r="CD126" s="83"/>
      <c r="CE126" s="80" t="n">
        <v>5</v>
      </c>
      <c r="CF126" s="80"/>
      <c r="CG126" s="80" t="n">
        <v>2</v>
      </c>
      <c r="CH126" s="80" t="n">
        <v>2</v>
      </c>
      <c r="CI126" s="80" t="n">
        <v>2</v>
      </c>
      <c r="CJ126" s="80" t="n">
        <v>150</v>
      </c>
      <c r="CK126" s="80" t="n">
        <v>150</v>
      </c>
      <c r="CL126" s="80" t="n">
        <v>150</v>
      </c>
      <c r="CM126" s="80" t="n">
        <v>46.8</v>
      </c>
      <c r="CN126" s="80" t="n">
        <v>46.8</v>
      </c>
      <c r="CO126" s="80" t="n">
        <v>46.8</v>
      </c>
      <c r="CP126" s="80" t="n">
        <v>0</v>
      </c>
      <c r="CQ126" s="80" t="n">
        <v>0</v>
      </c>
    </row>
    <row r="127" customFormat="false" ht="14.4" hidden="false" customHeight="false" outlineLevel="0" collapsed="false">
      <c r="A127" s="47"/>
      <c r="B127" s="48" t="s">
        <v>182</v>
      </c>
      <c r="C127" s="49"/>
      <c r="D127" s="64" t="n">
        <f aca="false">SUM(D120:D126)</f>
        <v>27.81</v>
      </c>
      <c r="E127" s="64" t="n">
        <f aca="false">SUM(E120:E126)</f>
        <v>14.82</v>
      </c>
      <c r="F127" s="64" t="n">
        <f aca="false">SUM(F120:F126)</f>
        <v>27.88</v>
      </c>
      <c r="G127" s="64" t="n">
        <f aca="false">SUM(G120:G126)</f>
        <v>1.79</v>
      </c>
      <c r="H127" s="64" t="n">
        <f aca="false">SUM(H120:H126)</f>
        <v>119.65</v>
      </c>
      <c r="I127" s="64" t="n">
        <f aca="false">SUM(I120:I126)</f>
        <v>818.04178455</v>
      </c>
      <c r="J127" s="97" t="n">
        <f aca="false">SUM(J120:J126)</f>
        <v>9.94</v>
      </c>
      <c r="K127" s="98" t="n">
        <f aca="false">SUM(K120:K126)</f>
        <v>0.28</v>
      </c>
      <c r="L127" s="98" t="n">
        <f aca="false">SUM(L120:L126)</f>
        <v>0</v>
      </c>
      <c r="M127" s="98" t="n">
        <f aca="false">SUM(M120:M126)</f>
        <v>0</v>
      </c>
      <c r="N127" s="98" t="n">
        <f aca="false">SUM(N120:N126)</f>
        <v>28.61</v>
      </c>
      <c r="O127" s="98" t="n">
        <f aca="false">SUM(O120:O126)</f>
        <v>60.31</v>
      </c>
      <c r="P127" s="98" t="n">
        <f aca="false">SUM(P120:P126)</f>
        <v>8.79</v>
      </c>
      <c r="Q127" s="98" t="n">
        <f aca="false">SUM(Q120:Q126)</f>
        <v>0</v>
      </c>
      <c r="R127" s="98" t="n">
        <f aca="false">SUM(R120:R126)</f>
        <v>0</v>
      </c>
      <c r="S127" s="98" t="n">
        <f aca="false">SUM(S120:S126)</f>
        <v>1.43</v>
      </c>
      <c r="T127" s="98" t="n">
        <f aca="false">SUM(T120:T126)</f>
        <v>4.81</v>
      </c>
      <c r="U127" s="98" t="n">
        <f aca="false">SUM(U120:U126)</f>
        <v>726.88</v>
      </c>
      <c r="V127" s="98" t="n">
        <f aca="false">SUM(V120:V126)</f>
        <v>851.46</v>
      </c>
      <c r="W127" s="98" t="n">
        <f aca="false">SUM(W120:W126)</f>
        <v>126.93</v>
      </c>
      <c r="X127" s="98" t="n">
        <f aca="false">SUM(X120:X126)</f>
        <v>74.97</v>
      </c>
      <c r="Y127" s="98" t="n">
        <f aca="false">SUM(Y120:Y126)</f>
        <v>275.93</v>
      </c>
      <c r="Z127" s="98" t="n">
        <f aca="false">SUM(Z120:Z126)</f>
        <v>5.69</v>
      </c>
      <c r="AA127" s="98" t="n">
        <f aca="false">SUM(AA120:AA126)</f>
        <v>71.15</v>
      </c>
      <c r="AB127" s="98" t="n">
        <f aca="false">SUM(AB120:AB126)</f>
        <v>1759.73</v>
      </c>
      <c r="AC127" s="98" t="n">
        <f aca="false">SUM(AC120:AC126)</f>
        <v>434.06</v>
      </c>
      <c r="AD127" s="98" t="n">
        <f aca="false">SUM(AD120:AD126)</f>
        <v>2.43</v>
      </c>
      <c r="AE127" s="98" t="n">
        <f aca="false">SUM(AE120:AE126)</f>
        <v>0.27</v>
      </c>
      <c r="AF127" s="98" t="n">
        <f aca="false">SUM(AF120:AF126)</f>
        <v>0.24</v>
      </c>
      <c r="AG127" s="98" t="n">
        <f aca="false">SUM(AG120:AG126)</f>
        <v>7.34</v>
      </c>
      <c r="AH127" s="98" t="n">
        <f aca="false">SUM(AH120:AH126)</f>
        <v>13.88</v>
      </c>
      <c r="AI127" s="98" t="n">
        <f aca="false">SUM(AI120:AI126)</f>
        <v>18.53</v>
      </c>
      <c r="AJ127" s="98" t="n">
        <f aca="false">SUM(AJ120:AJ126)</f>
        <v>0</v>
      </c>
      <c r="AK127" s="98" t="n">
        <f aca="false">SUM(AK120:AK126)</f>
        <v>977.84</v>
      </c>
      <c r="AL127" s="98" t="n">
        <f aca="false">SUM(AL120:AL126)</f>
        <v>834.65</v>
      </c>
      <c r="AM127" s="98" t="n">
        <f aca="false">SUM(AM120:AM126)</f>
        <v>1600.24</v>
      </c>
      <c r="AN127" s="98" t="n">
        <f aca="false">SUM(AN120:AN126)</f>
        <v>1315.85</v>
      </c>
      <c r="AO127" s="98" t="n">
        <f aca="false">SUM(AO120:AO126)</f>
        <v>437.75</v>
      </c>
      <c r="AP127" s="98" t="n">
        <f aca="false">SUM(AP120:AP126)</f>
        <v>843.96</v>
      </c>
      <c r="AQ127" s="98" t="n">
        <f aca="false">SUM(AQ120:AQ126)</f>
        <v>284.38</v>
      </c>
      <c r="AR127" s="98" t="n">
        <f aca="false">SUM(AR120:AR126)</f>
        <v>902.43</v>
      </c>
      <c r="AS127" s="98" t="n">
        <f aca="false">SUM(AS120:AS126)</f>
        <v>1009.47</v>
      </c>
      <c r="AT127" s="98" t="n">
        <f aca="false">SUM(AT120:AT126)</f>
        <v>1145.02</v>
      </c>
      <c r="AU127" s="98" t="n">
        <f aca="false">SUM(AU120:AU126)</f>
        <v>1459.42</v>
      </c>
      <c r="AV127" s="98" t="n">
        <f aca="false">SUM(AV120:AV126)</f>
        <v>464.41</v>
      </c>
      <c r="AW127" s="98" t="n">
        <f aca="false">SUM(AW120:AW126)</f>
        <v>1146.38</v>
      </c>
      <c r="AX127" s="98" t="n">
        <f aca="false">SUM(AX120:AX126)</f>
        <v>3875.53</v>
      </c>
      <c r="AY127" s="98" t="n">
        <f aca="false">SUM(AY120:AY126)</f>
        <v>93.77</v>
      </c>
      <c r="AZ127" s="98" t="n">
        <f aca="false">SUM(AZ120:AZ126)</f>
        <v>1246.45</v>
      </c>
      <c r="BA127" s="98" t="n">
        <f aca="false">SUM(BA120:BA126)</f>
        <v>931.26</v>
      </c>
      <c r="BB127" s="98" t="n">
        <f aca="false">SUM(BB120:BB126)</f>
        <v>674.96</v>
      </c>
      <c r="BC127" s="98" t="n">
        <f aca="false">SUM(BC120:BC126)</f>
        <v>299.06</v>
      </c>
      <c r="BD127" s="98" t="n">
        <f aca="false">SUM(BD120:BD126)</f>
        <v>0.3</v>
      </c>
      <c r="BE127" s="98" t="n">
        <f aca="false">SUM(BE120:BE126)</f>
        <v>0.14</v>
      </c>
      <c r="BF127" s="98" t="n">
        <f aca="false">SUM(BF120:BF126)</f>
        <v>0.07</v>
      </c>
      <c r="BG127" s="98" t="n">
        <f aca="false">SUM(BG120:BG126)</f>
        <v>0.16</v>
      </c>
      <c r="BH127" s="98" t="n">
        <f aca="false">SUM(BH120:BH126)</f>
        <v>0.19</v>
      </c>
      <c r="BI127" s="98" t="n">
        <f aca="false">SUM(BI120:BI126)</f>
        <v>0.88</v>
      </c>
      <c r="BJ127" s="98" t="n">
        <f aca="false">SUM(BJ120:BJ126)</f>
        <v>0</v>
      </c>
      <c r="BK127" s="98" t="n">
        <f aca="false">SUM(BK120:BK126)</f>
        <v>2.58</v>
      </c>
      <c r="BL127" s="98" t="n">
        <f aca="false">SUM(BL120:BL126)</f>
        <v>0</v>
      </c>
      <c r="BM127" s="98" t="n">
        <f aca="false">SUM(BM120:BM126)</f>
        <v>0.77</v>
      </c>
      <c r="BN127" s="98" t="n">
        <f aca="false">SUM(BN120:BN126)</f>
        <v>0</v>
      </c>
      <c r="BO127" s="98" t="n">
        <f aca="false">SUM(BO120:BO126)</f>
        <v>0</v>
      </c>
      <c r="BP127" s="98" t="n">
        <f aca="false">SUM(BP120:BP126)</f>
        <v>0</v>
      </c>
      <c r="BQ127" s="98" t="n">
        <f aca="false">SUM(BQ120:BQ126)</f>
        <v>0.17</v>
      </c>
      <c r="BR127" s="98" t="n">
        <f aca="false">SUM(BR120:BR126)</f>
        <v>0.27</v>
      </c>
      <c r="BS127" s="98" t="n">
        <f aca="false">SUM(BS120:BS126)</f>
        <v>2.05</v>
      </c>
      <c r="BT127" s="98" t="n">
        <f aca="false">SUM(BT120:BT126)</f>
        <v>0</v>
      </c>
      <c r="BU127" s="98" t="n">
        <f aca="false">SUM(BU120:BU126)</f>
        <v>0</v>
      </c>
      <c r="BV127" s="98" t="n">
        <f aca="false">SUM(BV120:BV126)</f>
        <v>0.41</v>
      </c>
      <c r="BW127" s="98" t="n">
        <f aca="false">SUM(BW120:BW126)</f>
        <v>0.02</v>
      </c>
      <c r="BX127" s="98" t="n">
        <f aca="false">SUM(BX120:BX126)</f>
        <v>0</v>
      </c>
      <c r="BY127" s="98" t="n">
        <f aca="false">SUM(BY120:BY126)</f>
        <v>0</v>
      </c>
      <c r="BZ127" s="98" t="n">
        <f aca="false">SUM(BZ120:BZ126)</f>
        <v>0</v>
      </c>
      <c r="CA127" s="98" t="n">
        <f aca="false">SUM(CA120:CA126)</f>
        <v>0</v>
      </c>
      <c r="CB127" s="98" t="n">
        <f aca="false">SUM(CB120:CB126)</f>
        <v>718.6</v>
      </c>
      <c r="CC127" s="98" t="n">
        <f aca="false">SUM(CC120:CC126)</f>
        <v>0</v>
      </c>
      <c r="CD127" s="98" t="n">
        <f aca="false">SUM(CD120:CD126)</f>
        <v>0</v>
      </c>
      <c r="CE127" s="98" t="n">
        <f aca="false">SUM(CE120:CE126)</f>
        <v>364.44</v>
      </c>
      <c r="CF127" s="98" t="n">
        <f aca="false">SUM(CF120:CF126)</f>
        <v>0</v>
      </c>
      <c r="CG127" s="98" t="n">
        <f aca="false">SUM(CG120:CG126)</f>
        <v>74.78</v>
      </c>
      <c r="CH127" s="98" t="n">
        <f aca="false">SUM(CH120:CH126)</f>
        <v>42.07</v>
      </c>
      <c r="CI127" s="98" t="n">
        <f aca="false">SUM(CI120:CI126)</f>
        <v>58.43</v>
      </c>
      <c r="CJ127" s="98" t="n">
        <f aca="false">SUM(CJ120:CJ126)</f>
        <v>4517.73</v>
      </c>
      <c r="CK127" s="98" t="n">
        <f aca="false">SUM(CK120:CK126)</f>
        <v>2601.02</v>
      </c>
      <c r="CL127" s="98" t="n">
        <f aca="false">SUM(CL120:CL126)</f>
        <v>3559.38</v>
      </c>
      <c r="CM127" s="98" t="n">
        <f aca="false">SUM(CM120:CM126)</f>
        <v>180.06</v>
      </c>
      <c r="CN127" s="98" t="n">
        <f aca="false">SUM(CN120:CN126)</f>
        <v>125.21</v>
      </c>
      <c r="CO127" s="98" t="n">
        <f aca="false">SUM(CO120:CO126)</f>
        <v>152.7</v>
      </c>
      <c r="CP127" s="98" t="n">
        <f aca="false">SUM(CP120:CP126)</f>
        <v>10</v>
      </c>
      <c r="CQ127" s="98" t="n">
        <f aca="false">SUM(CQ120:CQ126)</f>
        <v>1.45</v>
      </c>
    </row>
    <row r="128" customFormat="false" ht="16.2" hidden="true" customHeight="true" outlineLevel="0" collapsed="false">
      <c r="A128" s="28"/>
      <c r="B128" s="53" t="s">
        <v>244</v>
      </c>
      <c r="C128" s="30"/>
      <c r="D128" s="45" t="n">
        <v>31.5</v>
      </c>
      <c r="E128" s="45" t="n">
        <v>0</v>
      </c>
      <c r="F128" s="45" t="n">
        <v>32.2</v>
      </c>
      <c r="G128" s="45" t="n">
        <v>0</v>
      </c>
      <c r="H128" s="45" t="n">
        <v>134.05</v>
      </c>
      <c r="I128" s="130" t="n">
        <v>952</v>
      </c>
      <c r="V128" s="69" t="n">
        <v>0</v>
      </c>
      <c r="W128" s="69" t="n">
        <v>0</v>
      </c>
      <c r="X128" s="69" t="n">
        <v>0</v>
      </c>
      <c r="Y128" s="69" t="n">
        <v>0</v>
      </c>
      <c r="Z128" s="69" t="n">
        <v>0</v>
      </c>
      <c r="AA128" s="69" t="n">
        <v>0</v>
      </c>
      <c r="AB128" s="69" t="n">
        <v>0</v>
      </c>
      <c r="AC128" s="69" t="n">
        <v>315</v>
      </c>
      <c r="AD128" s="69" t="n">
        <v>0</v>
      </c>
      <c r="AE128" s="69" t="n">
        <v>0.49</v>
      </c>
      <c r="AF128" s="69" t="n">
        <v>0.56</v>
      </c>
      <c r="AI128" s="69" t="n">
        <v>24.5</v>
      </c>
      <c r="CI128" s="70" t="n">
        <v>0</v>
      </c>
      <c r="CL128" s="70" t="n">
        <v>0</v>
      </c>
      <c r="CO128" s="70" t="n">
        <v>0</v>
      </c>
    </row>
    <row r="129" customFormat="false" ht="15.6" hidden="true" customHeight="false" outlineLevel="0" collapsed="false">
      <c r="A129" s="28"/>
      <c r="B129" s="53" t="s">
        <v>113</v>
      </c>
      <c r="C129" s="30"/>
      <c r="D129" s="45" t="n">
        <f aca="false">D127-D128</f>
        <v>-3.69</v>
      </c>
      <c r="E129" s="45" t="n">
        <f aca="false">E127-E128</f>
        <v>14.82</v>
      </c>
      <c r="F129" s="45" t="n">
        <f aca="false">F127-F128</f>
        <v>-4.32</v>
      </c>
      <c r="G129" s="45" t="n">
        <f aca="false">G127-G128</f>
        <v>1.79</v>
      </c>
      <c r="H129" s="45" t="n">
        <f aca="false">H127-H128</f>
        <v>-14.4</v>
      </c>
      <c r="I129" s="130" t="n">
        <f aca="false">I127-I128</f>
        <v>-133.95821545</v>
      </c>
      <c r="V129" s="69" t="n">
        <f aca="false">V127-V128</f>
        <v>851.46</v>
      </c>
      <c r="W129" s="69" t="n">
        <f aca="false">W127-W128</f>
        <v>126.93</v>
      </c>
      <c r="X129" s="69" t="n">
        <f aca="false">X127-X128</f>
        <v>74.97</v>
      </c>
      <c r="Y129" s="69" t="n">
        <f aca="false">Y127-Y128</f>
        <v>275.93</v>
      </c>
      <c r="Z129" s="69" t="n">
        <f aca="false">Z127-Z128</f>
        <v>5.69</v>
      </c>
      <c r="AA129" s="69" t="n">
        <f aca="false">AA127-AA128</f>
        <v>71.15</v>
      </c>
      <c r="AB129" s="69" t="n">
        <f aca="false">AB127-AB128</f>
        <v>1759.73</v>
      </c>
      <c r="AC129" s="69" t="n">
        <f aca="false">AC127-AC128</f>
        <v>119.06</v>
      </c>
      <c r="AD129" s="69" t="n">
        <f aca="false">AD127-AD128</f>
        <v>2.43</v>
      </c>
      <c r="AE129" s="69" t="n">
        <f aca="false">AE127-AE128</f>
        <v>-0.22</v>
      </c>
      <c r="AF129" s="69" t="n">
        <f aca="false">AF127-AF128</f>
        <v>-0.32</v>
      </c>
      <c r="AI129" s="69" t="n">
        <f aca="false">AI127-AI128</f>
        <v>-5.97</v>
      </c>
      <c r="CI129" s="70" t="n">
        <f aca="false">CI127-CI128</f>
        <v>58.43</v>
      </c>
      <c r="CL129" s="70" t="n">
        <f aca="false">CL127-CL128</f>
        <v>3559.38</v>
      </c>
      <c r="CO129" s="70" t="n">
        <f aca="false">CO127-CO128</f>
        <v>152.7</v>
      </c>
    </row>
    <row r="130" customFormat="false" ht="15.6" hidden="true" customHeight="false" outlineLevel="0" collapsed="false">
      <c r="A130" s="28"/>
      <c r="B130" s="53" t="s">
        <v>114</v>
      </c>
      <c r="C130" s="30"/>
      <c r="D130" s="45" t="n">
        <v>15</v>
      </c>
      <c r="E130" s="45"/>
      <c r="F130" s="45" t="n">
        <v>28</v>
      </c>
      <c r="G130" s="45"/>
      <c r="H130" s="45" t="n">
        <v>57</v>
      </c>
      <c r="I130" s="130"/>
    </row>
    <row r="131" customFormat="false" ht="9.6" hidden="false" customHeight="true" outlineLevel="0" collapsed="false">
      <c r="A131" s="28"/>
      <c r="B131" s="53"/>
      <c r="C131" s="30"/>
      <c r="D131" s="45"/>
      <c r="E131" s="45"/>
      <c r="F131" s="45"/>
      <c r="G131" s="45"/>
      <c r="H131" s="45"/>
      <c r="I131" s="130"/>
    </row>
    <row r="132" customFormat="false" ht="15.6" hidden="false" customHeight="true" outlineLevel="0" collapsed="false">
      <c r="A132" s="28"/>
      <c r="B132" s="29" t="s">
        <v>161</v>
      </c>
      <c r="C132" s="119" t="s">
        <v>116</v>
      </c>
      <c r="D132" s="120" t="s">
        <v>117</v>
      </c>
      <c r="E132" s="120"/>
      <c r="F132" s="120" t="s">
        <v>118</v>
      </c>
      <c r="G132" s="120"/>
      <c r="H132" s="121" t="s">
        <v>119</v>
      </c>
      <c r="I132" s="121" t="s">
        <v>120</v>
      </c>
    </row>
    <row r="133" customFormat="false" ht="15.6" hidden="false" customHeight="false" outlineLevel="0" collapsed="false">
      <c r="A133" s="33"/>
      <c r="B133" s="34" t="s">
        <v>173</v>
      </c>
      <c r="C133" s="56"/>
      <c r="D133" s="57"/>
      <c r="E133" s="57"/>
      <c r="F133" s="57"/>
      <c r="G133" s="57"/>
      <c r="H133" s="58"/>
      <c r="I133" s="58"/>
    </row>
    <row r="134" customFormat="false" ht="14.4" hidden="false" customHeight="true" outlineLevel="0" collapsed="false">
      <c r="A134" s="33" t="s">
        <v>229</v>
      </c>
      <c r="B134" s="38" t="s">
        <v>230</v>
      </c>
      <c r="C134" s="35" t="s">
        <v>254</v>
      </c>
      <c r="D134" s="131" t="n">
        <v>8.59</v>
      </c>
      <c r="E134" s="131" t="n">
        <v>8.32</v>
      </c>
      <c r="F134" s="131" t="n">
        <v>6.86</v>
      </c>
      <c r="G134" s="131" t="n">
        <v>0.27</v>
      </c>
      <c r="H134" s="131" t="n">
        <v>35.94</v>
      </c>
      <c r="I134" s="132" t="n">
        <v>237.13</v>
      </c>
      <c r="J134" s="85" t="n">
        <v>1.98</v>
      </c>
      <c r="K134" s="86" t="n">
        <v>0.07</v>
      </c>
      <c r="L134" s="86" t="n">
        <v>0</v>
      </c>
      <c r="M134" s="86" t="n">
        <v>0</v>
      </c>
      <c r="N134" s="86" t="n">
        <v>1.96</v>
      </c>
      <c r="O134" s="86" t="n">
        <v>12.98</v>
      </c>
      <c r="P134" s="86" t="n">
        <v>1.38</v>
      </c>
      <c r="Q134" s="86" t="n">
        <v>0</v>
      </c>
      <c r="R134" s="86" t="n">
        <v>0</v>
      </c>
      <c r="S134" s="86" t="n">
        <v>0.13</v>
      </c>
      <c r="T134" s="86" t="n">
        <v>1.83</v>
      </c>
      <c r="U134" s="86" t="n">
        <v>91.8</v>
      </c>
      <c r="V134" s="86" t="n">
        <v>234.72</v>
      </c>
      <c r="W134" s="86" t="n">
        <v>14.18</v>
      </c>
      <c r="X134" s="86" t="n">
        <v>12.38</v>
      </c>
      <c r="Y134" s="86" t="n">
        <v>84.14</v>
      </c>
      <c r="Z134" s="86" t="n">
        <v>0.7</v>
      </c>
      <c r="AA134" s="86" t="n">
        <v>16.58</v>
      </c>
      <c r="AB134" s="86" t="n">
        <v>19</v>
      </c>
      <c r="AC134" s="86" t="n">
        <v>28.5</v>
      </c>
      <c r="AD134" s="86" t="n">
        <v>0.82</v>
      </c>
      <c r="AE134" s="86" t="n">
        <v>0.09</v>
      </c>
      <c r="AF134" s="86" t="n">
        <v>0.07</v>
      </c>
      <c r="AG134" s="86" t="n">
        <v>1.98</v>
      </c>
      <c r="AH134" s="86" t="n">
        <v>4.87</v>
      </c>
      <c r="AI134" s="86" t="n">
        <v>1.19</v>
      </c>
      <c r="AJ134" s="87" t="n">
        <v>0</v>
      </c>
      <c r="AK134" s="87" t="n">
        <v>538.48</v>
      </c>
      <c r="AL134" s="87" t="n">
        <v>420.87</v>
      </c>
      <c r="AM134" s="87" t="n">
        <v>759.77</v>
      </c>
      <c r="AN134" s="87" t="n">
        <v>862.25</v>
      </c>
      <c r="AO134" s="87" t="n">
        <v>236.49</v>
      </c>
      <c r="AP134" s="87" t="n">
        <v>493.12</v>
      </c>
      <c r="AQ134" s="87" t="n">
        <v>103.99</v>
      </c>
      <c r="AR134" s="87" t="n">
        <v>44.56</v>
      </c>
      <c r="AS134" s="87" t="n">
        <v>53.4</v>
      </c>
      <c r="AT134" s="87" t="n">
        <v>107.15</v>
      </c>
      <c r="AU134" s="87" t="n">
        <v>69.5</v>
      </c>
      <c r="AV134" s="87" t="n">
        <v>373.93</v>
      </c>
      <c r="AW134" s="87" t="n">
        <v>40.7</v>
      </c>
      <c r="AX134" s="87" t="n">
        <v>183.86</v>
      </c>
      <c r="AY134" s="87" t="n">
        <v>0</v>
      </c>
      <c r="AZ134" s="87" t="n">
        <v>37.08</v>
      </c>
      <c r="BA134" s="87" t="n">
        <v>35.89</v>
      </c>
      <c r="BB134" s="87" t="n">
        <v>34.46</v>
      </c>
      <c r="BC134" s="87" t="n">
        <v>15.45</v>
      </c>
      <c r="BD134" s="87" t="n">
        <v>0.07</v>
      </c>
      <c r="BE134" s="87" t="n">
        <v>0.03</v>
      </c>
      <c r="BF134" s="87" t="n">
        <v>0.02</v>
      </c>
      <c r="BG134" s="87" t="n">
        <v>0.04</v>
      </c>
      <c r="BH134" s="87" t="n">
        <v>0.05</v>
      </c>
      <c r="BI134" s="87" t="n">
        <v>0.22</v>
      </c>
      <c r="BJ134" s="87" t="n">
        <v>0</v>
      </c>
      <c r="BK134" s="87" t="n">
        <v>0.64</v>
      </c>
      <c r="BL134" s="87" t="n">
        <v>0</v>
      </c>
      <c r="BM134" s="87" t="n">
        <v>0.19</v>
      </c>
      <c r="BN134" s="87" t="n">
        <v>0</v>
      </c>
      <c r="BO134" s="87" t="n">
        <v>0</v>
      </c>
      <c r="BP134" s="87" t="n">
        <v>0</v>
      </c>
      <c r="BQ134" s="87" t="n">
        <v>0.04</v>
      </c>
      <c r="BR134" s="87" t="n">
        <v>0.06</v>
      </c>
      <c r="BS134" s="87" t="n">
        <v>0.58</v>
      </c>
      <c r="BT134" s="87" t="n">
        <v>0</v>
      </c>
      <c r="BU134" s="87" t="n">
        <v>0</v>
      </c>
      <c r="BV134" s="87" t="n">
        <v>0.08</v>
      </c>
      <c r="BW134" s="87" t="n">
        <v>0</v>
      </c>
      <c r="BX134" s="87" t="n">
        <v>0</v>
      </c>
      <c r="BY134" s="87" t="n">
        <v>0</v>
      </c>
      <c r="BZ134" s="87" t="n">
        <v>0</v>
      </c>
      <c r="CA134" s="87" t="n">
        <v>0</v>
      </c>
      <c r="CB134" s="87" t="n">
        <v>298.31</v>
      </c>
      <c r="CC134" s="88"/>
      <c r="CD134" s="88"/>
      <c r="CE134" s="87" t="n">
        <v>19.74</v>
      </c>
      <c r="CF134" s="87"/>
      <c r="CG134" s="87" t="n">
        <v>75.99</v>
      </c>
      <c r="CH134" s="87" t="n">
        <v>21.11</v>
      </c>
      <c r="CI134" s="87" t="n">
        <v>48.55</v>
      </c>
      <c r="CJ134" s="87" t="n">
        <v>1293.93</v>
      </c>
      <c r="CK134" s="87" t="n">
        <v>580.37</v>
      </c>
      <c r="CL134" s="87" t="n">
        <v>937.15</v>
      </c>
      <c r="CM134" s="87" t="n">
        <v>54.12</v>
      </c>
      <c r="CN134" s="87" t="n">
        <v>28.49</v>
      </c>
      <c r="CO134" s="87" t="n">
        <v>41.3</v>
      </c>
      <c r="CP134" s="87" t="n">
        <v>0</v>
      </c>
      <c r="CQ134" s="87" t="n">
        <v>0.5</v>
      </c>
    </row>
    <row r="135" customFormat="false" ht="15.6" hidden="false" customHeight="false" outlineLevel="0" collapsed="false">
      <c r="A135" s="33" t="s">
        <v>150</v>
      </c>
      <c r="B135" s="38" t="s">
        <v>151</v>
      </c>
      <c r="C135" s="35" t="str">
        <f aca="false">"100"</f>
        <v>100</v>
      </c>
      <c r="D135" s="131" t="n">
        <v>14.89</v>
      </c>
      <c r="E135" s="131" t="n">
        <v>14.17</v>
      </c>
      <c r="F135" s="131" t="n">
        <v>15.69</v>
      </c>
      <c r="G135" s="131" t="n">
        <v>0.09</v>
      </c>
      <c r="H135" s="131" t="n">
        <v>12.12</v>
      </c>
      <c r="I135" s="132" t="n">
        <v>221.167</v>
      </c>
      <c r="J135" s="85" t="n">
        <v>8.05</v>
      </c>
      <c r="K135" s="86" t="n">
        <v>0.11</v>
      </c>
      <c r="L135" s="86" t="n">
        <v>0</v>
      </c>
      <c r="M135" s="86" t="n">
        <v>0</v>
      </c>
      <c r="N135" s="86" t="n">
        <v>1.33</v>
      </c>
      <c r="O135" s="86" t="n">
        <v>3.41</v>
      </c>
      <c r="P135" s="86" t="n">
        <v>0.63</v>
      </c>
      <c r="Q135" s="86" t="n">
        <v>0</v>
      </c>
      <c r="R135" s="86" t="n">
        <v>0</v>
      </c>
      <c r="S135" s="86" t="n">
        <v>0.03</v>
      </c>
      <c r="T135" s="86" t="n">
        <v>1.46</v>
      </c>
      <c r="U135" s="86" t="n">
        <v>234.7</v>
      </c>
      <c r="V135" s="86" t="n">
        <v>279.96</v>
      </c>
      <c r="W135" s="86" t="n">
        <v>15</v>
      </c>
      <c r="X135" s="86" t="n">
        <v>19.58</v>
      </c>
      <c r="Y135" s="86" t="n">
        <v>157.01</v>
      </c>
      <c r="Z135" s="86" t="n">
        <v>2.25</v>
      </c>
      <c r="AA135" s="86" t="n">
        <v>17</v>
      </c>
      <c r="AB135" s="86" t="n">
        <v>12.75</v>
      </c>
      <c r="AC135" s="86" t="n">
        <v>22.5</v>
      </c>
      <c r="AD135" s="86" t="n">
        <v>0.48</v>
      </c>
      <c r="AE135" s="86" t="n">
        <v>0.05</v>
      </c>
      <c r="AF135" s="86" t="n">
        <v>0.1</v>
      </c>
      <c r="AG135" s="86" t="n">
        <v>3.28</v>
      </c>
      <c r="AH135" s="86" t="n">
        <v>6.8</v>
      </c>
      <c r="AI135" s="86" t="n">
        <v>0.45</v>
      </c>
      <c r="AJ135" s="87" t="n">
        <v>0</v>
      </c>
      <c r="AK135" s="87" t="n">
        <v>810.97</v>
      </c>
      <c r="AL135" s="87" t="n">
        <v>616.7</v>
      </c>
      <c r="AM135" s="87" t="n">
        <v>1165.18</v>
      </c>
      <c r="AN135" s="87" t="n">
        <v>1981.66</v>
      </c>
      <c r="AO135" s="87" t="n">
        <v>346.28</v>
      </c>
      <c r="AP135" s="87" t="n">
        <v>627.29</v>
      </c>
      <c r="AQ135" s="87" t="n">
        <v>166.39</v>
      </c>
      <c r="AR135" s="87" t="n">
        <v>629.95</v>
      </c>
      <c r="AS135" s="87" t="n">
        <v>842.75</v>
      </c>
      <c r="AT135" s="87" t="n">
        <v>812.94</v>
      </c>
      <c r="AU135" s="87" t="n">
        <v>1364.83</v>
      </c>
      <c r="AV135" s="87" t="n">
        <v>550.79</v>
      </c>
      <c r="AW135" s="87" t="n">
        <v>729.89</v>
      </c>
      <c r="AX135" s="87" t="n">
        <v>2488.55</v>
      </c>
      <c r="AY135" s="87" t="n">
        <v>220.4</v>
      </c>
      <c r="AZ135" s="87" t="n">
        <v>568.96</v>
      </c>
      <c r="BA135" s="87" t="n">
        <v>619.12</v>
      </c>
      <c r="BB135" s="87" t="n">
        <v>513.95</v>
      </c>
      <c r="BC135" s="87" t="n">
        <v>206.82</v>
      </c>
      <c r="BD135" s="87" t="n">
        <v>0.13</v>
      </c>
      <c r="BE135" s="87" t="n">
        <v>0.06</v>
      </c>
      <c r="BF135" s="87" t="n">
        <v>0.03</v>
      </c>
      <c r="BG135" s="87" t="n">
        <v>0.07</v>
      </c>
      <c r="BH135" s="87" t="n">
        <v>0.08</v>
      </c>
      <c r="BI135" s="87" t="n">
        <v>0.38</v>
      </c>
      <c r="BJ135" s="87" t="n">
        <v>0</v>
      </c>
      <c r="BK135" s="87" t="n">
        <v>1.06</v>
      </c>
      <c r="BL135" s="87" t="n">
        <v>0</v>
      </c>
      <c r="BM135" s="87" t="n">
        <v>0.32</v>
      </c>
      <c r="BN135" s="87" t="n">
        <v>0</v>
      </c>
      <c r="BO135" s="87" t="n">
        <v>0</v>
      </c>
      <c r="BP135" s="87" t="n">
        <v>0</v>
      </c>
      <c r="BQ135" s="87" t="n">
        <v>0.07</v>
      </c>
      <c r="BR135" s="87" t="n">
        <v>0.11</v>
      </c>
      <c r="BS135" s="87" t="n">
        <v>0.86</v>
      </c>
      <c r="BT135" s="87" t="n">
        <v>0</v>
      </c>
      <c r="BU135" s="87" t="n">
        <v>0</v>
      </c>
      <c r="BV135" s="87" t="n">
        <v>0.07</v>
      </c>
      <c r="BW135" s="87" t="n">
        <v>0.01</v>
      </c>
      <c r="BX135" s="87" t="n">
        <v>0</v>
      </c>
      <c r="BY135" s="87" t="n">
        <v>0</v>
      </c>
      <c r="BZ135" s="87" t="n">
        <v>0</v>
      </c>
      <c r="CA135" s="87" t="n">
        <v>0</v>
      </c>
      <c r="CB135" s="87" t="n">
        <v>126.45</v>
      </c>
      <c r="CC135" s="88"/>
      <c r="CD135" s="88"/>
      <c r="CE135" s="87" t="n">
        <v>19.13</v>
      </c>
      <c r="CF135" s="87"/>
      <c r="CG135" s="87" t="n">
        <v>27.69</v>
      </c>
      <c r="CH135" s="87" t="n">
        <v>17.54</v>
      </c>
      <c r="CI135" s="87" t="n">
        <v>22.61</v>
      </c>
      <c r="CJ135" s="87" t="n">
        <v>2951.17</v>
      </c>
      <c r="CK135" s="87" t="n">
        <v>1775.97</v>
      </c>
      <c r="CL135" s="87" t="n">
        <v>2363.57</v>
      </c>
      <c r="CM135" s="87" t="n">
        <v>34.48</v>
      </c>
      <c r="CN135" s="87" t="n">
        <v>19.96</v>
      </c>
      <c r="CO135" s="87" t="n">
        <v>27.27</v>
      </c>
      <c r="CP135" s="87" t="n">
        <v>0</v>
      </c>
      <c r="CQ135" s="87" t="n">
        <v>0.5</v>
      </c>
    </row>
    <row r="136" customFormat="false" ht="15.6" hidden="false" customHeight="false" outlineLevel="0" collapsed="false">
      <c r="A136" s="33" t="s">
        <v>165</v>
      </c>
      <c r="B136" s="38" t="s">
        <v>166</v>
      </c>
      <c r="C136" s="35" t="str">
        <f aca="false">"180"</f>
        <v>180</v>
      </c>
      <c r="D136" s="131" t="n">
        <v>3.73</v>
      </c>
      <c r="E136" s="131" t="n">
        <v>0.65</v>
      </c>
      <c r="F136" s="131" t="n">
        <v>4.4</v>
      </c>
      <c r="G136" s="131" t="n">
        <v>0.62</v>
      </c>
      <c r="H136" s="131" t="n">
        <v>26.49</v>
      </c>
      <c r="I136" s="132" t="n">
        <v>159.102855</v>
      </c>
      <c r="J136" s="85" t="n">
        <v>2.73</v>
      </c>
      <c r="K136" s="86" t="n">
        <v>0.1</v>
      </c>
      <c r="L136" s="86" t="n">
        <v>0</v>
      </c>
      <c r="M136" s="86" t="n">
        <v>0</v>
      </c>
      <c r="N136" s="86" t="n">
        <v>2.58</v>
      </c>
      <c r="O136" s="86" t="n">
        <v>21.87</v>
      </c>
      <c r="P136" s="86" t="n">
        <v>2.04</v>
      </c>
      <c r="Q136" s="86" t="n">
        <v>0</v>
      </c>
      <c r="R136" s="86" t="n">
        <v>0</v>
      </c>
      <c r="S136" s="86" t="n">
        <v>0.35</v>
      </c>
      <c r="T136" s="86" t="n">
        <v>2.27</v>
      </c>
      <c r="U136" s="86" t="n">
        <v>93.41</v>
      </c>
      <c r="V136" s="86" t="n">
        <v>763.51</v>
      </c>
      <c r="W136" s="86" t="n">
        <v>40.75</v>
      </c>
      <c r="X136" s="86" t="n">
        <v>36.42</v>
      </c>
      <c r="Y136" s="86" t="n">
        <v>104.19</v>
      </c>
      <c r="Z136" s="86" t="n">
        <v>1.35</v>
      </c>
      <c r="AA136" s="86" t="n">
        <v>22.5</v>
      </c>
      <c r="AB136" s="86" t="n">
        <v>40.93</v>
      </c>
      <c r="AC136" s="86" t="n">
        <v>30.06</v>
      </c>
      <c r="AD136" s="86" t="n">
        <v>0.21</v>
      </c>
      <c r="AE136" s="86" t="n">
        <v>0.14</v>
      </c>
      <c r="AF136" s="86" t="n">
        <v>0.12</v>
      </c>
      <c r="AG136" s="86" t="n">
        <v>1.6</v>
      </c>
      <c r="AH136" s="86" t="n">
        <v>3.11</v>
      </c>
      <c r="AI136" s="86" t="n">
        <v>6.54</v>
      </c>
      <c r="AJ136" s="87" t="n">
        <v>0</v>
      </c>
      <c r="AK136" s="87" t="n">
        <v>75.11</v>
      </c>
      <c r="AL136" s="87" t="n">
        <v>97.73</v>
      </c>
      <c r="AM136" s="87" t="n">
        <v>139.19</v>
      </c>
      <c r="AN136" s="87" t="n">
        <v>141.72</v>
      </c>
      <c r="AO136" s="87" t="n">
        <v>31.93</v>
      </c>
      <c r="AP136" s="87" t="n">
        <v>91.36</v>
      </c>
      <c r="AQ136" s="87" t="n">
        <v>41.81</v>
      </c>
      <c r="AR136" s="87" t="n">
        <v>96.1</v>
      </c>
      <c r="AS136" s="87" t="n">
        <v>90.8</v>
      </c>
      <c r="AT136" s="87" t="n">
        <v>247.35</v>
      </c>
      <c r="AU136" s="87" t="n">
        <v>110.17</v>
      </c>
      <c r="AV136" s="87" t="n">
        <v>23.04</v>
      </c>
      <c r="AW136" s="87" t="n">
        <v>64.13</v>
      </c>
      <c r="AX136" s="87" t="n">
        <v>344.65</v>
      </c>
      <c r="AY136" s="87" t="n">
        <v>0</v>
      </c>
      <c r="AZ136" s="87" t="n">
        <v>48.22</v>
      </c>
      <c r="BA136" s="87" t="n">
        <v>43.86</v>
      </c>
      <c r="BB136" s="87" t="n">
        <v>87.3</v>
      </c>
      <c r="BC136" s="87" t="n">
        <v>25.99</v>
      </c>
      <c r="BD136" s="87" t="n">
        <v>0.11</v>
      </c>
      <c r="BE136" s="87" t="n">
        <v>0.05</v>
      </c>
      <c r="BF136" s="87" t="n">
        <v>0.03</v>
      </c>
      <c r="BG136" s="87" t="n">
        <v>0.06</v>
      </c>
      <c r="BH136" s="87" t="n">
        <v>0.07</v>
      </c>
      <c r="BI136" s="87" t="n">
        <v>0.34</v>
      </c>
      <c r="BJ136" s="87" t="n">
        <v>0</v>
      </c>
      <c r="BK136" s="87" t="n">
        <v>1.05</v>
      </c>
      <c r="BL136" s="87" t="n">
        <v>0</v>
      </c>
      <c r="BM136" s="87" t="n">
        <v>0.31</v>
      </c>
      <c r="BN136" s="87" t="n">
        <v>0</v>
      </c>
      <c r="BO136" s="87" t="n">
        <v>0</v>
      </c>
      <c r="BP136" s="87" t="n">
        <v>0</v>
      </c>
      <c r="BQ136" s="87" t="n">
        <v>0.07</v>
      </c>
      <c r="BR136" s="87" t="n">
        <v>0.11</v>
      </c>
      <c r="BS136" s="87" t="n">
        <v>1.02</v>
      </c>
      <c r="BT136" s="87" t="n">
        <v>0</v>
      </c>
      <c r="BU136" s="87" t="n">
        <v>0</v>
      </c>
      <c r="BV136" s="87" t="n">
        <v>0.17</v>
      </c>
      <c r="BW136" s="87" t="n">
        <v>0</v>
      </c>
      <c r="BX136" s="87" t="n">
        <v>0</v>
      </c>
      <c r="BY136" s="87" t="n">
        <v>0</v>
      </c>
      <c r="BZ136" s="87" t="n">
        <v>0</v>
      </c>
      <c r="CA136" s="87" t="n">
        <v>0</v>
      </c>
      <c r="CB136" s="87" t="n">
        <v>148.35</v>
      </c>
      <c r="CC136" s="88"/>
      <c r="CD136" s="88"/>
      <c r="CE136" s="87" t="n">
        <v>29.32</v>
      </c>
      <c r="CF136" s="87"/>
      <c r="CG136" s="87" t="n">
        <v>17.59</v>
      </c>
      <c r="CH136" s="87" t="n">
        <v>11.66</v>
      </c>
      <c r="CI136" s="87" t="n">
        <v>14.63</v>
      </c>
      <c r="CJ136" s="87" t="n">
        <v>602.06</v>
      </c>
      <c r="CK136" s="87" t="n">
        <v>529.2</v>
      </c>
      <c r="CL136" s="87" t="n">
        <v>565.63</v>
      </c>
      <c r="CM136" s="87" t="n">
        <v>24.41</v>
      </c>
      <c r="CN136" s="87" t="n">
        <v>3.59</v>
      </c>
      <c r="CO136" s="87" t="n">
        <v>14</v>
      </c>
      <c r="CP136" s="87" t="n">
        <v>0</v>
      </c>
      <c r="CQ136" s="87" t="n">
        <v>0.27</v>
      </c>
    </row>
    <row r="137" customFormat="false" ht="15.6" hidden="false" customHeight="false" outlineLevel="0" collapsed="false">
      <c r="A137" s="33" t="s">
        <v>211</v>
      </c>
      <c r="B137" s="38" t="s">
        <v>212</v>
      </c>
      <c r="C137" s="35" t="str">
        <f aca="false">"200"</f>
        <v>200</v>
      </c>
      <c r="D137" s="131" t="n">
        <v>0</v>
      </c>
      <c r="E137" s="131" t="n">
        <v>0</v>
      </c>
      <c r="F137" s="131" t="n">
        <v>0</v>
      </c>
      <c r="G137" s="131" t="n">
        <v>0</v>
      </c>
      <c r="H137" s="131" t="n">
        <v>18.95</v>
      </c>
      <c r="I137" s="132" t="n">
        <v>70.7104</v>
      </c>
      <c r="J137" s="85" t="n">
        <v>0</v>
      </c>
      <c r="K137" s="86" t="n">
        <v>0</v>
      </c>
      <c r="L137" s="86" t="n">
        <v>0</v>
      </c>
      <c r="M137" s="86" t="n">
        <v>0</v>
      </c>
      <c r="N137" s="86" t="n">
        <v>18.23</v>
      </c>
      <c r="O137" s="86" t="n">
        <v>0</v>
      </c>
      <c r="P137" s="86" t="n">
        <v>0.72</v>
      </c>
      <c r="Q137" s="86" t="n">
        <v>0</v>
      </c>
      <c r="R137" s="86" t="n">
        <v>0</v>
      </c>
      <c r="S137" s="86" t="n">
        <v>0</v>
      </c>
      <c r="T137" s="86" t="n">
        <v>0</v>
      </c>
      <c r="U137" s="86" t="n">
        <v>0</v>
      </c>
      <c r="V137" s="86" t="n">
        <v>0</v>
      </c>
      <c r="W137" s="86" t="n">
        <v>0</v>
      </c>
      <c r="X137" s="86" t="n">
        <v>0</v>
      </c>
      <c r="Y137" s="86" t="n">
        <v>0</v>
      </c>
      <c r="Z137" s="86" t="n">
        <v>0</v>
      </c>
      <c r="AA137" s="86" t="n">
        <v>120</v>
      </c>
      <c r="AB137" s="86" t="n">
        <v>0</v>
      </c>
      <c r="AC137" s="86" t="n">
        <v>0</v>
      </c>
      <c r="AD137" s="86" t="n">
        <v>2.34</v>
      </c>
      <c r="AE137" s="86" t="n">
        <v>0.26</v>
      </c>
      <c r="AF137" s="86" t="n">
        <v>0.31</v>
      </c>
      <c r="AG137" s="86" t="n">
        <v>2.55</v>
      </c>
      <c r="AH137" s="86" t="n">
        <v>0</v>
      </c>
      <c r="AI137" s="86" t="n">
        <v>8</v>
      </c>
      <c r="AJ137" s="87" t="n">
        <v>0</v>
      </c>
      <c r="AK137" s="87" t="n">
        <v>0</v>
      </c>
      <c r="AL137" s="87" t="n">
        <v>0</v>
      </c>
      <c r="AM137" s="87" t="n">
        <v>0</v>
      </c>
      <c r="AN137" s="87" t="n">
        <v>0</v>
      </c>
      <c r="AO137" s="87" t="n">
        <v>0</v>
      </c>
      <c r="AP137" s="87" t="n">
        <v>0</v>
      </c>
      <c r="AQ137" s="87" t="n">
        <v>0</v>
      </c>
      <c r="AR137" s="87" t="n">
        <v>0</v>
      </c>
      <c r="AS137" s="87" t="n">
        <v>0</v>
      </c>
      <c r="AT137" s="87" t="n">
        <v>0</v>
      </c>
      <c r="AU137" s="87" t="n">
        <v>0</v>
      </c>
      <c r="AV137" s="87" t="n">
        <v>0</v>
      </c>
      <c r="AW137" s="87" t="n">
        <v>0</v>
      </c>
      <c r="AX137" s="87" t="n">
        <v>0</v>
      </c>
      <c r="AY137" s="87" t="n">
        <v>0</v>
      </c>
      <c r="AZ137" s="87" t="n">
        <v>0</v>
      </c>
      <c r="BA137" s="87" t="n">
        <v>0</v>
      </c>
      <c r="BB137" s="87" t="n">
        <v>0</v>
      </c>
      <c r="BC137" s="87" t="n">
        <v>0</v>
      </c>
      <c r="BD137" s="87" t="n">
        <v>0</v>
      </c>
      <c r="BE137" s="87" t="n">
        <v>0</v>
      </c>
      <c r="BF137" s="87" t="n">
        <v>0</v>
      </c>
      <c r="BG137" s="87" t="n">
        <v>0</v>
      </c>
      <c r="BH137" s="87" t="n">
        <v>0</v>
      </c>
      <c r="BI137" s="87" t="n">
        <v>0</v>
      </c>
      <c r="BJ137" s="87" t="n">
        <v>0</v>
      </c>
      <c r="BK137" s="87" t="n">
        <v>0</v>
      </c>
      <c r="BL137" s="87" t="n">
        <v>0</v>
      </c>
      <c r="BM137" s="87" t="n">
        <v>0</v>
      </c>
      <c r="BN137" s="87" t="n">
        <v>0</v>
      </c>
      <c r="BO137" s="87" t="n">
        <v>0</v>
      </c>
      <c r="BP137" s="87" t="n">
        <v>0</v>
      </c>
      <c r="BQ137" s="87" t="n">
        <v>0</v>
      </c>
      <c r="BR137" s="87" t="n">
        <v>0</v>
      </c>
      <c r="BS137" s="87" t="n">
        <v>0</v>
      </c>
      <c r="BT137" s="87" t="n">
        <v>0</v>
      </c>
      <c r="BU137" s="87" t="n">
        <v>0</v>
      </c>
      <c r="BV137" s="87" t="n">
        <v>0</v>
      </c>
      <c r="BW137" s="87" t="n">
        <v>0</v>
      </c>
      <c r="BX137" s="87" t="n">
        <v>0</v>
      </c>
      <c r="BY137" s="87" t="n">
        <v>0</v>
      </c>
      <c r="BZ137" s="87" t="n">
        <v>0</v>
      </c>
      <c r="CA137" s="87" t="n">
        <v>0</v>
      </c>
      <c r="CB137" s="87" t="n">
        <v>200.64</v>
      </c>
      <c r="CC137" s="88"/>
      <c r="CD137" s="88"/>
      <c r="CE137" s="87" t="n">
        <v>120</v>
      </c>
      <c r="CF137" s="87"/>
      <c r="CG137" s="87" t="n">
        <v>0</v>
      </c>
      <c r="CH137" s="87" t="n">
        <v>0</v>
      </c>
      <c r="CI137" s="87" t="n">
        <v>0</v>
      </c>
      <c r="CJ137" s="87" t="n">
        <v>0</v>
      </c>
      <c r="CK137" s="87" t="n">
        <v>0</v>
      </c>
      <c r="CL137" s="87" t="n">
        <v>0</v>
      </c>
      <c r="CM137" s="87" t="n">
        <v>0</v>
      </c>
      <c r="CN137" s="87" t="n">
        <v>0</v>
      </c>
      <c r="CO137" s="87" t="n">
        <v>0</v>
      </c>
      <c r="CP137" s="87" t="n">
        <v>0</v>
      </c>
      <c r="CQ137" s="87" t="n">
        <v>0</v>
      </c>
    </row>
    <row r="138" customFormat="false" ht="15.6" hidden="false" customHeight="false" outlineLevel="0" collapsed="false">
      <c r="A138" s="33" t="str">
        <f aca="false">"-"</f>
        <v>-</v>
      </c>
      <c r="B138" s="38" t="s">
        <v>136</v>
      </c>
      <c r="C138" s="35" t="str">
        <f aca="false">"35"</f>
        <v>35</v>
      </c>
      <c r="D138" s="131" t="n">
        <v>2.31</v>
      </c>
      <c r="E138" s="131" t="n">
        <v>0</v>
      </c>
      <c r="F138" s="131" t="n">
        <v>0.23</v>
      </c>
      <c r="G138" s="131" t="n">
        <v>0.23</v>
      </c>
      <c r="H138" s="131" t="n">
        <v>16.42</v>
      </c>
      <c r="I138" s="132" t="n">
        <v>78.36535</v>
      </c>
      <c r="J138" s="85" t="n">
        <v>0</v>
      </c>
      <c r="K138" s="86" t="n">
        <v>0</v>
      </c>
      <c r="L138" s="86" t="n">
        <v>0</v>
      </c>
      <c r="M138" s="86" t="n">
        <v>0</v>
      </c>
      <c r="N138" s="86" t="n">
        <v>0.39</v>
      </c>
      <c r="O138" s="86" t="n">
        <v>15.96</v>
      </c>
      <c r="P138" s="86" t="n">
        <v>0.07</v>
      </c>
      <c r="Q138" s="86" t="n">
        <v>0</v>
      </c>
      <c r="R138" s="86" t="n">
        <v>0</v>
      </c>
      <c r="S138" s="86" t="n">
        <v>0</v>
      </c>
      <c r="T138" s="86" t="n">
        <v>0.63</v>
      </c>
      <c r="U138" s="86" t="n">
        <v>0</v>
      </c>
      <c r="V138" s="86" t="n">
        <v>0</v>
      </c>
      <c r="W138" s="86" t="n">
        <v>0</v>
      </c>
      <c r="X138" s="86" t="n">
        <v>0</v>
      </c>
      <c r="Y138" s="86" t="n">
        <v>0</v>
      </c>
      <c r="Z138" s="86" t="n">
        <v>0</v>
      </c>
      <c r="AA138" s="86" t="n">
        <v>0</v>
      </c>
      <c r="AB138" s="86" t="n">
        <v>0</v>
      </c>
      <c r="AC138" s="86" t="n">
        <v>0</v>
      </c>
      <c r="AD138" s="86" t="n">
        <v>0</v>
      </c>
      <c r="AE138" s="86" t="n">
        <v>0</v>
      </c>
      <c r="AF138" s="86" t="n">
        <v>0</v>
      </c>
      <c r="AG138" s="86" t="n">
        <v>0</v>
      </c>
      <c r="AH138" s="86" t="n">
        <v>0</v>
      </c>
      <c r="AI138" s="86" t="n">
        <v>0</v>
      </c>
      <c r="AJ138" s="87" t="n">
        <v>0</v>
      </c>
      <c r="AK138" s="87" t="n">
        <v>111.75</v>
      </c>
      <c r="AL138" s="87" t="n">
        <v>116.32</v>
      </c>
      <c r="AM138" s="87" t="n">
        <v>178.13</v>
      </c>
      <c r="AN138" s="87" t="n">
        <v>59.07</v>
      </c>
      <c r="AO138" s="87" t="n">
        <v>35.02</v>
      </c>
      <c r="AP138" s="87" t="n">
        <v>70.04</v>
      </c>
      <c r="AQ138" s="87" t="n">
        <v>26.49</v>
      </c>
      <c r="AR138" s="87" t="n">
        <v>126.67</v>
      </c>
      <c r="AS138" s="87" t="n">
        <v>78.56</v>
      </c>
      <c r="AT138" s="87" t="n">
        <v>109.62</v>
      </c>
      <c r="AU138" s="87" t="n">
        <v>90.44</v>
      </c>
      <c r="AV138" s="87" t="n">
        <v>47.5</v>
      </c>
      <c r="AW138" s="87" t="n">
        <v>84.04</v>
      </c>
      <c r="AX138" s="87" t="n">
        <v>702.79</v>
      </c>
      <c r="AY138" s="87" t="n">
        <v>0</v>
      </c>
      <c r="AZ138" s="87" t="n">
        <v>228.98</v>
      </c>
      <c r="BA138" s="87" t="n">
        <v>99.57</v>
      </c>
      <c r="BB138" s="87" t="n">
        <v>66.08</v>
      </c>
      <c r="BC138" s="87" t="n">
        <v>52.37</v>
      </c>
      <c r="BD138" s="87" t="n">
        <v>0</v>
      </c>
      <c r="BE138" s="87" t="n">
        <v>0</v>
      </c>
      <c r="BF138" s="87" t="n">
        <v>0</v>
      </c>
      <c r="BG138" s="87" t="n">
        <v>0</v>
      </c>
      <c r="BH138" s="87" t="n">
        <v>0</v>
      </c>
      <c r="BI138" s="87" t="n">
        <v>0</v>
      </c>
      <c r="BJ138" s="87" t="n">
        <v>0</v>
      </c>
      <c r="BK138" s="87" t="n">
        <v>0.03</v>
      </c>
      <c r="BL138" s="87" t="n">
        <v>0</v>
      </c>
      <c r="BM138" s="87" t="n">
        <v>0</v>
      </c>
      <c r="BN138" s="87" t="n">
        <v>0</v>
      </c>
      <c r="BO138" s="87" t="n">
        <v>0</v>
      </c>
      <c r="BP138" s="87" t="n">
        <v>0</v>
      </c>
      <c r="BQ138" s="87" t="n">
        <v>0</v>
      </c>
      <c r="BR138" s="87" t="n">
        <v>0</v>
      </c>
      <c r="BS138" s="87" t="n">
        <v>0.02</v>
      </c>
      <c r="BT138" s="87" t="n">
        <v>0</v>
      </c>
      <c r="BU138" s="87" t="n">
        <v>0</v>
      </c>
      <c r="BV138" s="87" t="n">
        <v>0.1</v>
      </c>
      <c r="BW138" s="87" t="n">
        <v>0.01</v>
      </c>
      <c r="BX138" s="87" t="n">
        <v>0</v>
      </c>
      <c r="BY138" s="87" t="n">
        <v>0</v>
      </c>
      <c r="BZ138" s="87" t="n">
        <v>0</v>
      </c>
      <c r="CA138" s="87" t="n">
        <v>0</v>
      </c>
      <c r="CB138" s="87" t="n">
        <v>13.69</v>
      </c>
      <c r="CC138" s="88"/>
      <c r="CD138" s="88"/>
      <c r="CE138" s="87" t="n">
        <v>0</v>
      </c>
      <c r="CF138" s="87"/>
      <c r="CG138" s="87" t="n">
        <v>0</v>
      </c>
      <c r="CH138" s="87" t="n">
        <v>0</v>
      </c>
      <c r="CI138" s="87" t="n">
        <v>0</v>
      </c>
      <c r="CJ138" s="87" t="n">
        <v>570</v>
      </c>
      <c r="CK138" s="87" t="n">
        <v>219.6</v>
      </c>
      <c r="CL138" s="87" t="n">
        <v>394.8</v>
      </c>
      <c r="CM138" s="87" t="n">
        <v>4.56</v>
      </c>
      <c r="CN138" s="87" t="n">
        <v>4.56</v>
      </c>
      <c r="CO138" s="87" t="n">
        <v>4.56</v>
      </c>
      <c r="CP138" s="87" t="n">
        <v>0</v>
      </c>
      <c r="CQ138" s="87" t="n">
        <v>0</v>
      </c>
    </row>
    <row r="139" customFormat="false" ht="15.6" hidden="false" customHeight="false" outlineLevel="0" collapsed="false">
      <c r="A139" s="33" t="str">
        <f aca="false">"-"</f>
        <v>-</v>
      </c>
      <c r="B139" s="38" t="s">
        <v>109</v>
      </c>
      <c r="C139" s="35" t="str">
        <f aca="false">"30"</f>
        <v>30</v>
      </c>
      <c r="D139" s="131" t="n">
        <v>1.98</v>
      </c>
      <c r="E139" s="131" t="n">
        <v>0</v>
      </c>
      <c r="F139" s="131" t="n">
        <v>0.36</v>
      </c>
      <c r="G139" s="131" t="n">
        <v>0.36</v>
      </c>
      <c r="H139" s="131" t="n">
        <v>12.51</v>
      </c>
      <c r="I139" s="132" t="n">
        <v>58.014</v>
      </c>
      <c r="J139" s="85" t="n">
        <v>0.05</v>
      </c>
      <c r="K139" s="86" t="n">
        <v>0</v>
      </c>
      <c r="L139" s="86" t="n">
        <v>0</v>
      </c>
      <c r="M139" s="86" t="n">
        <v>0</v>
      </c>
      <c r="N139" s="86" t="n">
        <v>0.3</v>
      </c>
      <c r="O139" s="86" t="n">
        <v>8.05</v>
      </c>
      <c r="P139" s="86" t="n">
        <v>2.08</v>
      </c>
      <c r="Q139" s="86" t="n">
        <v>0</v>
      </c>
      <c r="R139" s="86" t="n">
        <v>0</v>
      </c>
      <c r="S139" s="86" t="n">
        <v>0.25</v>
      </c>
      <c r="T139" s="86" t="n">
        <v>0.63</v>
      </c>
      <c r="U139" s="86" t="n">
        <v>152.5</v>
      </c>
      <c r="V139" s="86" t="n">
        <v>61.25</v>
      </c>
      <c r="W139" s="86" t="n">
        <v>8.75</v>
      </c>
      <c r="X139" s="86" t="n">
        <v>11.75</v>
      </c>
      <c r="Y139" s="86" t="n">
        <v>39.5</v>
      </c>
      <c r="Z139" s="86" t="n">
        <v>0.98</v>
      </c>
      <c r="AA139" s="86" t="n">
        <v>0</v>
      </c>
      <c r="AB139" s="86" t="n">
        <v>1.25</v>
      </c>
      <c r="AC139" s="86" t="n">
        <v>0.25</v>
      </c>
      <c r="AD139" s="86" t="n">
        <v>0.35</v>
      </c>
      <c r="AE139" s="86" t="n">
        <v>0.05</v>
      </c>
      <c r="AF139" s="86" t="n">
        <v>0.02</v>
      </c>
      <c r="AG139" s="86" t="n">
        <v>0.18</v>
      </c>
      <c r="AH139" s="86" t="n">
        <v>0.5</v>
      </c>
      <c r="AI139" s="86" t="n">
        <v>0</v>
      </c>
      <c r="AJ139" s="87" t="n">
        <v>0</v>
      </c>
      <c r="AK139" s="87" t="n">
        <v>80.5</v>
      </c>
      <c r="AL139" s="87" t="n">
        <v>62</v>
      </c>
      <c r="AM139" s="87" t="n">
        <v>106.75</v>
      </c>
      <c r="AN139" s="87" t="n">
        <v>55.75</v>
      </c>
      <c r="AO139" s="87" t="n">
        <v>23.25</v>
      </c>
      <c r="AP139" s="87" t="n">
        <v>49.5</v>
      </c>
      <c r="AQ139" s="87" t="n">
        <v>20</v>
      </c>
      <c r="AR139" s="87" t="n">
        <v>92.75</v>
      </c>
      <c r="AS139" s="87" t="n">
        <v>74.25</v>
      </c>
      <c r="AT139" s="87" t="n">
        <v>72.75</v>
      </c>
      <c r="AU139" s="87" t="n">
        <v>116</v>
      </c>
      <c r="AV139" s="87" t="n">
        <v>31</v>
      </c>
      <c r="AW139" s="87" t="n">
        <v>77.5</v>
      </c>
      <c r="AX139" s="87" t="n">
        <v>389.75</v>
      </c>
      <c r="AY139" s="87" t="n">
        <v>0</v>
      </c>
      <c r="AZ139" s="87" t="n">
        <v>131.5</v>
      </c>
      <c r="BA139" s="87" t="n">
        <v>72.75</v>
      </c>
      <c r="BB139" s="87" t="n">
        <v>45</v>
      </c>
      <c r="BC139" s="87" t="n">
        <v>32.5</v>
      </c>
      <c r="BD139" s="87" t="n">
        <v>0</v>
      </c>
      <c r="BE139" s="87" t="n">
        <v>0</v>
      </c>
      <c r="BF139" s="87" t="n">
        <v>0</v>
      </c>
      <c r="BG139" s="87" t="n">
        <v>0</v>
      </c>
      <c r="BH139" s="87" t="n">
        <v>0</v>
      </c>
      <c r="BI139" s="87" t="n">
        <v>0</v>
      </c>
      <c r="BJ139" s="87" t="n">
        <v>0</v>
      </c>
      <c r="BK139" s="87" t="n">
        <v>0.04</v>
      </c>
      <c r="BL139" s="87" t="n">
        <v>0</v>
      </c>
      <c r="BM139" s="87" t="n">
        <v>0</v>
      </c>
      <c r="BN139" s="87" t="n">
        <v>0.01</v>
      </c>
      <c r="BO139" s="87" t="n">
        <v>0</v>
      </c>
      <c r="BP139" s="87" t="n">
        <v>0</v>
      </c>
      <c r="BQ139" s="87" t="n">
        <v>0</v>
      </c>
      <c r="BR139" s="87" t="n">
        <v>0</v>
      </c>
      <c r="BS139" s="87" t="n">
        <v>0.03</v>
      </c>
      <c r="BT139" s="87" t="n">
        <v>0</v>
      </c>
      <c r="BU139" s="87" t="n">
        <v>0</v>
      </c>
      <c r="BV139" s="87" t="n">
        <v>0.12</v>
      </c>
      <c r="BW139" s="87" t="n">
        <v>0.02</v>
      </c>
      <c r="BX139" s="87" t="n">
        <v>0</v>
      </c>
      <c r="BY139" s="87" t="n">
        <v>0</v>
      </c>
      <c r="BZ139" s="87" t="n">
        <v>0</v>
      </c>
      <c r="CA139" s="87" t="n">
        <v>0</v>
      </c>
      <c r="CB139" s="87" t="n">
        <v>11.75</v>
      </c>
      <c r="CC139" s="88"/>
      <c r="CD139" s="88"/>
      <c r="CE139" s="87" t="n">
        <v>0.21</v>
      </c>
      <c r="CF139" s="87"/>
      <c r="CG139" s="87" t="n">
        <v>3</v>
      </c>
      <c r="CH139" s="87" t="n">
        <v>3</v>
      </c>
      <c r="CI139" s="87" t="n">
        <v>3</v>
      </c>
      <c r="CJ139" s="87" t="n">
        <v>570</v>
      </c>
      <c r="CK139" s="87" t="n">
        <v>219.6</v>
      </c>
      <c r="CL139" s="87" t="n">
        <v>394.8</v>
      </c>
      <c r="CM139" s="87" t="n">
        <v>5.7</v>
      </c>
      <c r="CN139" s="87" t="n">
        <v>4.74</v>
      </c>
      <c r="CO139" s="87" t="n">
        <v>5.22</v>
      </c>
      <c r="CP139" s="87" t="n">
        <v>0</v>
      </c>
      <c r="CQ139" s="87" t="n">
        <v>0</v>
      </c>
    </row>
    <row r="140" customFormat="false" ht="15.6" hidden="false" customHeight="false" outlineLevel="0" collapsed="false">
      <c r="A140" s="47"/>
      <c r="B140" s="48" t="s">
        <v>182</v>
      </c>
      <c r="C140" s="49"/>
      <c r="D140" s="133" t="n">
        <f aca="false">SUM(D134:D139)</f>
        <v>31.5</v>
      </c>
      <c r="E140" s="133" t="n">
        <f aca="false">SUM(E134:E139)</f>
        <v>23.14</v>
      </c>
      <c r="F140" s="133" t="n">
        <f aca="false">SUM(F134:F139)</f>
        <v>27.54</v>
      </c>
      <c r="G140" s="133" t="n">
        <f aca="false">SUM(G134:G139)</f>
        <v>1.57</v>
      </c>
      <c r="H140" s="133" t="n">
        <f aca="false">SUM(H134:H139)</f>
        <v>122.43</v>
      </c>
      <c r="I140" s="133" t="n">
        <f aca="false">SUM(I134:I139)</f>
        <v>824.489605</v>
      </c>
      <c r="J140" s="89" t="n">
        <v>12.88</v>
      </c>
      <c r="K140" s="89" t="n">
        <v>0.49</v>
      </c>
      <c r="L140" s="89" t="n">
        <v>0</v>
      </c>
      <c r="M140" s="89" t="n">
        <v>0</v>
      </c>
      <c r="N140" s="89" t="n">
        <v>27.26</v>
      </c>
      <c r="O140" s="89" t="n">
        <v>72.53</v>
      </c>
      <c r="P140" s="89" t="n">
        <v>12.21</v>
      </c>
      <c r="Q140" s="89" t="n">
        <v>0</v>
      </c>
      <c r="R140" s="89" t="n">
        <v>0</v>
      </c>
      <c r="S140" s="89" t="n">
        <v>1.1</v>
      </c>
      <c r="T140" s="89" t="n">
        <v>7.88</v>
      </c>
      <c r="U140" s="89" t="n">
        <v>916.17</v>
      </c>
      <c r="V140" s="89" t="n">
        <v>1539.32</v>
      </c>
      <c r="W140" s="89" t="n">
        <v>110.32</v>
      </c>
      <c r="X140" s="89" t="n">
        <v>123.8</v>
      </c>
      <c r="Y140" s="89" t="n">
        <v>509.55</v>
      </c>
      <c r="Z140" s="89" t="n">
        <v>7.47</v>
      </c>
      <c r="AA140" s="89" t="n">
        <v>180.58</v>
      </c>
      <c r="AB140" s="89" t="n">
        <v>105.88</v>
      </c>
      <c r="AC140" s="89" t="n">
        <v>92.46</v>
      </c>
      <c r="AD140" s="89" t="n">
        <v>5.44</v>
      </c>
      <c r="AE140" s="89" t="n">
        <v>0.69</v>
      </c>
      <c r="AF140" s="89" t="n">
        <v>0.67</v>
      </c>
      <c r="AG140" s="89" t="n">
        <v>12.1</v>
      </c>
      <c r="AH140" s="89" t="n">
        <v>18.05</v>
      </c>
      <c r="AI140" s="89" t="n">
        <v>17.91</v>
      </c>
      <c r="AJ140" s="12" t="n">
        <v>0</v>
      </c>
      <c r="AK140" s="12" t="n">
        <v>1563.52</v>
      </c>
      <c r="AL140" s="12" t="n">
        <v>1242.4</v>
      </c>
      <c r="AM140" s="12" t="n">
        <v>2246.23</v>
      </c>
      <c r="AN140" s="12" t="n">
        <v>3084.61</v>
      </c>
      <c r="AO140" s="12" t="n">
        <v>654.15</v>
      </c>
      <c r="AP140" s="12" t="n">
        <v>1298.87</v>
      </c>
      <c r="AQ140" s="12" t="n">
        <v>346.07</v>
      </c>
      <c r="AR140" s="12" t="n">
        <v>925.41</v>
      </c>
      <c r="AS140" s="12" t="n">
        <v>1115.53</v>
      </c>
      <c r="AT140" s="12" t="n">
        <v>1300.76</v>
      </c>
      <c r="AU140" s="12" t="n">
        <v>1750.02</v>
      </c>
      <c r="AV140" s="12" t="n">
        <v>1001.12</v>
      </c>
      <c r="AW140" s="12" t="n">
        <v>969.25</v>
      </c>
      <c r="AX140" s="12" t="n">
        <v>3693.31</v>
      </c>
      <c r="AY140" s="12" t="n">
        <v>220.4</v>
      </c>
      <c r="AZ140" s="12" t="n">
        <v>871.05</v>
      </c>
      <c r="BA140" s="12" t="n">
        <v>825.42</v>
      </c>
      <c r="BB140" s="12" t="n">
        <v>715.6</v>
      </c>
      <c r="BC140" s="12" t="n">
        <v>302.89</v>
      </c>
      <c r="BD140" s="12" t="n">
        <v>0.32</v>
      </c>
      <c r="BE140" s="12" t="n">
        <v>0.14</v>
      </c>
      <c r="BF140" s="12" t="n">
        <v>0.08</v>
      </c>
      <c r="BG140" s="12" t="n">
        <v>0.18</v>
      </c>
      <c r="BH140" s="12" t="n">
        <v>0.2</v>
      </c>
      <c r="BI140" s="12" t="n">
        <v>0.94</v>
      </c>
      <c r="BJ140" s="12" t="n">
        <v>0</v>
      </c>
      <c r="BK140" s="12" t="n">
        <v>2.83</v>
      </c>
      <c r="BL140" s="12" t="n">
        <v>0</v>
      </c>
      <c r="BM140" s="12" t="n">
        <v>0.85</v>
      </c>
      <c r="BN140" s="12" t="n">
        <v>0.01</v>
      </c>
      <c r="BO140" s="12" t="n">
        <v>0</v>
      </c>
      <c r="BP140" s="12" t="n">
        <v>0</v>
      </c>
      <c r="BQ140" s="12" t="n">
        <v>0.18</v>
      </c>
      <c r="BR140" s="12" t="n">
        <v>0.29</v>
      </c>
      <c r="BS140" s="12" t="n">
        <v>2.61</v>
      </c>
      <c r="BT140" s="12" t="n">
        <v>0</v>
      </c>
      <c r="BU140" s="12" t="n">
        <v>0</v>
      </c>
      <c r="BV140" s="12" t="n">
        <v>0.72</v>
      </c>
      <c r="BW140" s="12" t="n">
        <v>0.04</v>
      </c>
      <c r="BX140" s="12" t="n">
        <v>0</v>
      </c>
      <c r="BY140" s="12" t="n">
        <v>0</v>
      </c>
      <c r="BZ140" s="12" t="n">
        <v>0</v>
      </c>
      <c r="CA140" s="12" t="n">
        <v>0</v>
      </c>
      <c r="CB140" s="12" t="n">
        <v>847.49</v>
      </c>
      <c r="CC140" s="90"/>
      <c r="CD140" s="90"/>
      <c r="CE140" s="12" t="n">
        <v>198.22</v>
      </c>
      <c r="CF140" s="12"/>
      <c r="CG140" s="12" t="n">
        <v>129.52</v>
      </c>
      <c r="CH140" s="12" t="n">
        <v>56.08</v>
      </c>
      <c r="CI140" s="12" t="n">
        <v>92.8</v>
      </c>
      <c r="CJ140" s="12" t="n">
        <v>5535.08</v>
      </c>
      <c r="CK140" s="12" t="n">
        <v>3118.95</v>
      </c>
      <c r="CL140" s="12" t="n">
        <v>4327.01</v>
      </c>
      <c r="CM140" s="12" t="n">
        <v>117.83</v>
      </c>
      <c r="CN140" s="12" t="n">
        <v>56.05</v>
      </c>
      <c r="CO140" s="12" t="n">
        <v>86.99</v>
      </c>
      <c r="CP140" s="12" t="n">
        <v>0</v>
      </c>
      <c r="CQ140" s="12" t="n">
        <v>1.47</v>
      </c>
    </row>
    <row r="141" customFormat="false" ht="15" hidden="true" customHeight="true" outlineLevel="0" collapsed="false">
      <c r="A141" s="28"/>
      <c r="B141" s="53" t="s">
        <v>244</v>
      </c>
      <c r="C141" s="30"/>
      <c r="D141" s="45" t="n">
        <v>31.5</v>
      </c>
      <c r="E141" s="45" t="n">
        <v>0</v>
      </c>
      <c r="F141" s="45" t="n">
        <v>32.2</v>
      </c>
      <c r="G141" s="45" t="n">
        <v>0</v>
      </c>
      <c r="H141" s="45" t="n">
        <v>134.05</v>
      </c>
      <c r="I141" s="130" t="n">
        <v>952</v>
      </c>
      <c r="V141" s="69" t="n">
        <v>0</v>
      </c>
      <c r="W141" s="69" t="n">
        <v>0</v>
      </c>
      <c r="X141" s="69" t="n">
        <v>0</v>
      </c>
      <c r="Y141" s="69" t="n">
        <v>0</v>
      </c>
      <c r="Z141" s="69" t="n">
        <v>0</v>
      </c>
      <c r="AA141" s="69" t="n">
        <v>0</v>
      </c>
      <c r="AB141" s="69" t="n">
        <v>0</v>
      </c>
      <c r="AC141" s="69" t="n">
        <v>315</v>
      </c>
      <c r="AD141" s="69" t="n">
        <v>0</v>
      </c>
      <c r="AE141" s="69" t="n">
        <v>0.49</v>
      </c>
      <c r="AF141" s="69" t="n">
        <v>0.56</v>
      </c>
      <c r="AI141" s="69" t="n">
        <v>24.5</v>
      </c>
      <c r="CI141" s="70" t="n">
        <v>0</v>
      </c>
      <c r="CL141" s="70" t="n">
        <v>0</v>
      </c>
      <c r="CO141" s="70" t="n">
        <v>0</v>
      </c>
    </row>
    <row r="142" customFormat="false" ht="15.6" hidden="true" customHeight="false" outlineLevel="0" collapsed="false">
      <c r="A142" s="28"/>
      <c r="B142" s="53" t="s">
        <v>113</v>
      </c>
      <c r="C142" s="30"/>
      <c r="D142" s="45" t="n">
        <f aca="false">D140-D141</f>
        <v>0</v>
      </c>
      <c r="E142" s="45" t="n">
        <f aca="false">E140-E141</f>
        <v>23.14</v>
      </c>
      <c r="F142" s="45" t="n">
        <f aca="false">F140-F141</f>
        <v>-4.66</v>
      </c>
      <c r="G142" s="45" t="n">
        <f aca="false">G140-G141</f>
        <v>1.57</v>
      </c>
      <c r="H142" s="45" t="n">
        <f aca="false">H140-H141</f>
        <v>-11.62</v>
      </c>
      <c r="I142" s="130" t="n">
        <f aca="false">I140-I141</f>
        <v>-127.510395</v>
      </c>
      <c r="V142" s="69" t="n">
        <f aca="false">V140-V141</f>
        <v>1539.32</v>
      </c>
      <c r="W142" s="69" t="n">
        <f aca="false">W140-W141</f>
        <v>110.32</v>
      </c>
      <c r="X142" s="69" t="n">
        <f aca="false">X140-X141</f>
        <v>123.8</v>
      </c>
      <c r="Y142" s="69" t="n">
        <f aca="false">Y140-Y141</f>
        <v>509.55</v>
      </c>
      <c r="Z142" s="69" t="n">
        <f aca="false">Z140-Z141</f>
        <v>7.47</v>
      </c>
      <c r="AA142" s="69" t="n">
        <f aca="false">AA140-AA141</f>
        <v>180.58</v>
      </c>
      <c r="AB142" s="69" t="n">
        <f aca="false">AB140-AB141</f>
        <v>105.88</v>
      </c>
      <c r="AC142" s="69" t="n">
        <f aca="false">AC140-AC141</f>
        <v>-222.54</v>
      </c>
      <c r="AD142" s="69" t="n">
        <f aca="false">AD140-AD141</f>
        <v>5.44</v>
      </c>
      <c r="AE142" s="69" t="n">
        <f aca="false">AE140-AE141</f>
        <v>0.2</v>
      </c>
      <c r="AF142" s="69" t="n">
        <f aca="false">AF140-AF141</f>
        <v>0.11</v>
      </c>
      <c r="AI142" s="69" t="n">
        <f aca="false">AI140-AI141</f>
        <v>-6.59</v>
      </c>
      <c r="CI142" s="70" t="n">
        <f aca="false">CI140-CI141</f>
        <v>92.8</v>
      </c>
      <c r="CL142" s="70" t="n">
        <f aca="false">CL140-CL141</f>
        <v>4327.01</v>
      </c>
      <c r="CO142" s="70" t="n">
        <f aca="false">CO140-CO141</f>
        <v>86.99</v>
      </c>
    </row>
    <row r="143" customFormat="false" ht="13.8" hidden="true" customHeight="true" outlineLevel="0" collapsed="false">
      <c r="A143" s="28"/>
      <c r="B143" s="53" t="s">
        <v>114</v>
      </c>
      <c r="C143" s="30"/>
      <c r="D143" s="45" t="n">
        <v>18</v>
      </c>
      <c r="E143" s="45"/>
      <c r="F143" s="45" t="n">
        <v>31</v>
      </c>
      <c r="G143" s="45"/>
      <c r="H143" s="45" t="n">
        <v>51</v>
      </c>
      <c r="I143" s="130"/>
    </row>
    <row r="144" customFormat="false" ht="15.6" hidden="false" customHeight="false" outlineLevel="0" collapsed="false">
      <c r="A144" s="65"/>
      <c r="B144" s="66" t="s">
        <v>240</v>
      </c>
      <c r="C144" s="67"/>
      <c r="D144" s="60" t="n">
        <f aca="false">$D$17+$D$31+$D$45+$D$58+$D$72+$D$86+$D$99+$D$113+$D$127+$D$140</f>
        <v>286.69</v>
      </c>
      <c r="E144" s="60" t="n">
        <f aca="false">$E$17+$E$31+$E$45+$E$58+$E$72+$E$86+$E$99+$E$113+$E$127+$E$140</f>
        <v>127.95</v>
      </c>
      <c r="F144" s="60" t="n">
        <f aca="false">$F$17+$F$31+$F$45+$F$58+$F$72+$F$86+$F$99+$F$113+$F$127+$F$140</f>
        <v>280.52</v>
      </c>
      <c r="G144" s="60" t="n">
        <f aca="false">$G$17+$G$31+$G$45+$G$58+$G$72+$G$86+$G$99+$G$113+$G$127+$G$140</f>
        <v>90.1</v>
      </c>
      <c r="H144" s="60" t="n">
        <f aca="false">$H$17+$H$31+$H$45+$H$58+$H$72+$H$86+$H$99+$H$113+$H$127+$H$140</f>
        <v>1245.41</v>
      </c>
      <c r="I144" s="98" t="n">
        <f aca="false">$I$17+$I$31+$I$45+$I$58+$I$72+$I$86+$I$99+$I$113+$I$127+$I$140</f>
        <v>8468.48422146392</v>
      </c>
      <c r="J144" s="89" t="n">
        <f aca="false">$J$17+$J$31+$J$45+$J$58+$J$72+$J$86+$J$99+$J$113+$J$127+$J$140</f>
        <v>113.94</v>
      </c>
      <c r="K144" s="89" t="n">
        <f aca="false">$K$17+$K$31+$K$45+$K$58+$K$72+$K$86+$K$99+$K$113+$K$127+$K$140</f>
        <v>46.56</v>
      </c>
      <c r="L144" s="89" t="n">
        <f aca="false">$L$17+$L$31+$L$45+$L$58+$L$72+$L$86+$L$99+$L$113+$L$127+$L$140</f>
        <v>0</v>
      </c>
      <c r="M144" s="89" t="n">
        <f aca="false">$M$17+$M$31+$M$45+$M$58+$M$72+$M$86+$M$99+$M$113+$M$127+$M$140</f>
        <v>0</v>
      </c>
      <c r="N144" s="89" t="n">
        <f aca="false">$N$17+$N$31+$N$45+$N$58+$N$72+$N$86+$N$99+$N$113+$N$127+$N$140</f>
        <v>313.17</v>
      </c>
      <c r="O144" s="89" t="n">
        <f aca="false">$O$17+$O$31+$O$45+$O$58+$O$72+$O$86+$O$99+$O$113+$O$127+$O$140</f>
        <v>716.18</v>
      </c>
      <c r="P144" s="89" t="n">
        <f aca="false">$P$17+$P$31+$P$45+$P$58+$P$72+$P$86+$P$99+$P$113+$P$127+$P$140</f>
        <v>124.42</v>
      </c>
      <c r="Q144" s="89" t="n">
        <f aca="false">$Q$17+$Q$31+$Q$45+$Q$58+$Q$72+$Q$86+$Q$99+$Q$113+$Q$127+$Q$140</f>
        <v>0</v>
      </c>
      <c r="R144" s="89" t="n">
        <f aca="false">$R$17+$R$31+$R$45+$R$58+$R$72+$R$86+$R$99+$R$113+$R$127+$R$140</f>
        <v>0</v>
      </c>
      <c r="S144" s="89" t="n">
        <f aca="false">$S$17+$S$31+$S$45+$S$58+$S$72+$S$86+$S$99+$S$113+$S$127+$S$140</f>
        <v>15.01</v>
      </c>
      <c r="T144" s="89" t="n">
        <f aca="false">$T$17+$T$31+$T$45+$T$58+$T$72+$T$86+$T$99+$T$113+$T$127+$T$140</f>
        <v>70.47</v>
      </c>
      <c r="U144" s="89" t="n">
        <f aca="false">$U$17+$U$31+$U$45+$U$58+$U$72+$U$86+$U$99+$U$113+$U$127+$U$140</f>
        <v>9662.99</v>
      </c>
      <c r="V144" s="89" t="n">
        <f aca="false">$V$17+$V$31+$V$45+$V$58+$V$72+$V$86+$V$99+$V$113+$V$127+$V$140</f>
        <v>12969.16</v>
      </c>
      <c r="W144" s="89" t="n">
        <f aca="false">$W$17+$W$31+$W$45+$W$58+$W$72+$W$86+$W$99+$W$113+$W$127+$W$140</f>
        <v>1248.05</v>
      </c>
      <c r="X144" s="89" t="n">
        <f aca="false">$X$17+$X$31+$X$45+$X$58+$X$72+$X$86+$X$99+$X$113+$X$127+$X$140</f>
        <v>1305.25</v>
      </c>
      <c r="Y144" s="89" t="n">
        <f aca="false">$Y$17+$Y$31+$Y$45+$Y$58+$Y$72+$Y$86+$Y$99+$Y$113+$Y$127+$Y$140</f>
        <v>4016.38</v>
      </c>
      <c r="Z144" s="89" t="n">
        <f aca="false">$Z$17+$Z$31+$Z$45+$Z$58+$Z$72+$Z$86+$Z$99+$Z$113+$Z$127+$Z$140</f>
        <v>70.48</v>
      </c>
      <c r="AA144" s="89" t="n">
        <f aca="false">$AA$17+$AA$31+$AA$45+$AA$58+$AA$72+$AA$86+$AA$99+$AA$113+$AA$127+$AA$140</f>
        <v>614.26</v>
      </c>
      <c r="AB144" s="89" t="n">
        <f aca="false">$AB$17+$AB$31+$AB$45+$AB$58+$AB$72+$AB$86+$AB$99+$AB$113+$AB$127+$AB$140</f>
        <v>20908.16</v>
      </c>
      <c r="AC144" s="89" t="n">
        <f aca="false">$AC$17+$AC$31+$AC$45+$AC$58+$AC$72+$AC$86+$AC$99+$AC$113+$AC$127+$AC$140</f>
        <v>4751.36</v>
      </c>
      <c r="AD144" s="89" t="n">
        <f aca="false">$AD$17+$AD$31+$AD$45+$AD$58+$AD$72+$AD$86+$AD$99+$AD$113+$AD$127+$AD$140</f>
        <v>61.02</v>
      </c>
      <c r="AE144" s="89" t="n">
        <f aca="false">$AE$17+$AE$31+$AE$45+$AE$58+$AE$72+$AE$86+$AE$99+$AE$113+$AE$127+$AE$140</f>
        <v>5.47</v>
      </c>
      <c r="AF144" s="89" t="n">
        <f aca="false">$AF$17+$AF$31+$AF$45+$AF$58+$AF$72+$AF$86+$AF$99+$AF$113+$AF$127+$AF$140</f>
        <v>3.45</v>
      </c>
      <c r="AG144" s="89" t="n">
        <f aca="false">$AG$17+$AG$31+$AG$45+$AG$58+$AG$72+$AG$86+$AG$99+$AG$113+$AG$127+$AG$140</f>
        <v>68.03</v>
      </c>
      <c r="AH144" s="89" t="n">
        <f aca="false">$AH$17+$AH$31+$AH$45+$AH$58+$AH$72+$AH$86+$AH$99+$AH$113+$AH$127+$AH$140</f>
        <v>120.07</v>
      </c>
      <c r="AI144" s="89" t="n">
        <f aca="false">$AI$17+$AI$31+$AI$45+$AI$58+$AI$72+$AI$86+$AI$99+$AI$113+$AI$127+$AI$140</f>
        <v>184.25</v>
      </c>
      <c r="AJ144" s="12" t="n">
        <f aca="false">$AJ$17+$AJ$31+$AJ$45+$AJ$58+$AJ$72+$AJ$86+$AJ$99+$AJ$113+$AJ$127+$AJ$140</f>
        <v>0</v>
      </c>
      <c r="AK144" s="12" t="n">
        <f aca="false">$AK$17+$AK$31+$AK$45+$AK$58+$AK$72+$AK$86+$AK$99+$AK$113+$AK$127+$AK$140</f>
        <v>11791.51</v>
      </c>
      <c r="AL144" s="12" t="n">
        <f aca="false">$AL$17+$AL$31+$AL$45+$AL$58+$AL$72+$AL$86+$AL$99+$AL$113+$AL$127+$AL$140</f>
        <v>9952.44</v>
      </c>
      <c r="AM144" s="12" t="n">
        <f aca="false">$AM$17+$AM$31+$AM$45+$AM$58+$AM$72+$AM$86+$AM$99+$AM$113+$AM$127+$AM$140</f>
        <v>17140.87</v>
      </c>
      <c r="AN144" s="12" t="n">
        <f aca="false">$AN$17+$AN$31+$AN$45+$AN$58+$AN$72+$AN$86+$AN$99+$AN$113+$AN$127+$AN$140</f>
        <v>16474.59</v>
      </c>
      <c r="AO144" s="12" t="n">
        <f aca="false">$AO$17+$AO$31+$AO$45+$AO$58+$AO$72+$AO$86+$AO$99+$AO$113+$AO$127+$AO$140</f>
        <v>4663.5</v>
      </c>
      <c r="AP144" s="12" t="n">
        <f aca="false">$AP$17+$AP$31+$AP$45+$AP$58+$AP$72+$AP$86+$AP$99+$AP$113+$AP$127+$AP$140</f>
        <v>9173.93</v>
      </c>
      <c r="AQ144" s="12" t="n">
        <f aca="false">$AQ$17+$AQ$31+$AQ$45+$AQ$58+$AQ$72+$AQ$86+$AQ$99+$AQ$113+$AQ$127+$AQ$140</f>
        <v>2829.39</v>
      </c>
      <c r="AR144" s="12" t="n">
        <f aca="false">$AR$17+$AR$31+$AR$45+$AR$58+$AR$72+$AR$86+$AR$99+$AR$113+$AR$127+$AR$140</f>
        <v>9359.17</v>
      </c>
      <c r="AS144" s="12" t="n">
        <f aca="false">$AS$17+$AS$31+$AS$45+$AS$58+$AS$72+$AS$86+$AS$99+$AS$113+$AS$127+$AS$140</f>
        <v>9973.93</v>
      </c>
      <c r="AT144" s="12" t="n">
        <f aca="false">$AT$17+$AT$31+$AT$45+$AT$58+$AT$72+$AT$86+$AT$99+$AT$113+$AT$127+$AT$140</f>
        <v>12119.42</v>
      </c>
      <c r="AU144" s="12" t="n">
        <f aca="false">$AU$17+$AU$31+$AU$45+$AU$58+$AU$72+$AU$86+$AU$99+$AU$113+$AU$127+$AU$140</f>
        <v>16531.3</v>
      </c>
      <c r="AV144" s="12" t="n">
        <f aca="false">$AV$17+$AV$31+$AV$45+$AV$58+$AV$72+$AV$86+$AV$99+$AV$113+$AV$127+$AV$140</f>
        <v>6662.38</v>
      </c>
      <c r="AW144" s="12" t="n">
        <f aca="false">$AW$17+$AW$31+$AW$45+$AW$58+$AW$72+$AW$86+$AW$99+$AW$113+$AW$127+$AW$140</f>
        <v>9322.75</v>
      </c>
      <c r="AX144" s="12" t="n">
        <f aca="false">$AX$17+$AX$31+$AX$45+$AX$58+$AX$72+$AX$86+$AX$99+$AX$113+$AX$127+$AX$140</f>
        <v>38566.44</v>
      </c>
      <c r="AY144" s="12" t="n">
        <f aca="false">$AY$17+$AY$31+$AY$45+$AY$58+$AY$72+$AY$86+$AY$99+$AY$113+$AY$127+$AY$140</f>
        <v>1175.55</v>
      </c>
      <c r="AZ144" s="12" t="n">
        <f aca="false">$AZ$17+$AZ$31+$AZ$45+$AZ$58+$AZ$72+$AZ$86+$AZ$99+$AZ$113+$AZ$127+$AZ$140</f>
        <v>10598.82</v>
      </c>
      <c r="BA144" s="12" t="n">
        <f aca="false">$BA$17+$BA$31+$BA$45+$BA$58+$BA$72+$BA$86+$BA$99+$BA$113+$BA$127+$BA$140</f>
        <v>8644.99</v>
      </c>
      <c r="BB144" s="12" t="n">
        <f aca="false">$BB$17+$BB$31+$BB$45+$BB$58+$BB$72+$BB$86+$BB$99+$BB$113+$BB$127+$BB$140</f>
        <v>6869.66</v>
      </c>
      <c r="BC144" s="12" t="n">
        <f aca="false">$BC$17+$BC$31+$BC$45+$BC$58+$BC$72+$BC$86+$BC$99+$BC$113+$BC$127+$BC$140</f>
        <v>3161.8</v>
      </c>
      <c r="BD144" s="12" t="n">
        <f aca="false">$BD$17+$BD$31+$BD$45+$BD$58+$BD$72+$BD$86+$BD$99+$BD$113+$BD$127+$BD$140</f>
        <v>1.85</v>
      </c>
      <c r="BE144" s="12" t="n">
        <f aca="false">$BE$17+$BE$31+$BE$45+$BE$58+$BE$72+$BE$86+$BE$99+$BE$113+$BE$127+$BE$140</f>
        <v>0.63</v>
      </c>
      <c r="BF144" s="12" t="n">
        <f aca="false">$BF$17+$BF$31+$BF$45+$BF$58+$BF$72+$BF$86+$BF$99+$BF$113+$BF$127+$BF$140</f>
        <v>0.44</v>
      </c>
      <c r="BG144" s="12" t="n">
        <f aca="false">$BG$17+$BG$31+$BG$45+$BG$58+$BG$72+$BG$86+$BG$99+$BG$113+$BG$127+$BG$140</f>
        <v>1.05</v>
      </c>
      <c r="BH144" s="12" t="n">
        <f aca="false">$BH$17+$BH$31+$BH$45+$BH$58+$BH$72+$BH$86+$BH$99+$BH$113+$BH$127+$BH$140</f>
        <v>1.28</v>
      </c>
      <c r="BI144" s="12" t="n">
        <f aca="false">$BI$17+$BI$31+$BI$45+$BI$58+$BI$72+$BI$86+$BI$99+$BI$113+$BI$127+$BI$140</f>
        <v>4.92</v>
      </c>
      <c r="BJ144" s="12" t="n">
        <f aca="false">$BJ$17+$BJ$31+$BJ$45+$BJ$58+$BJ$72+$BJ$86+$BJ$99+$BJ$113+$BJ$127+$BJ$140</f>
        <v>0.03</v>
      </c>
      <c r="BK144" s="12" t="n">
        <f aca="false">$BK$17+$BK$31+$BK$45+$BK$58+$BK$72+$BK$86+$BK$99+$BK$113+$BK$127+$BK$140</f>
        <v>19.85</v>
      </c>
      <c r="BL144" s="12" t="n">
        <f aca="false">$BL$17+$BL$31+$BL$45+$BL$58+$BL$72+$BL$86+$BL$99+$BL$113+$BL$127+$BL$140</f>
        <v>0.01</v>
      </c>
      <c r="BM144" s="12" t="n">
        <f aca="false">$BM$17+$BM$31+$BM$45+$BM$58+$BM$72+$BM$86+$BM$99+$BM$113+$BM$127+$BM$140</f>
        <v>7.04</v>
      </c>
      <c r="BN144" s="12" t="n">
        <f aca="false">$BN$17+$BN$31+$BN$45+$BN$58+$BN$72+$BN$86+$BN$99+$BN$113+$BN$127+$BN$140</f>
        <v>0.26</v>
      </c>
      <c r="BO144" s="12" t="n">
        <f aca="false">$BO$17+$BO$31+$BO$45+$BO$58+$BO$72+$BO$86+$BO$99+$BO$113+$BO$127+$BO$140</f>
        <v>0.41</v>
      </c>
      <c r="BP144" s="12" t="n">
        <f aca="false">$BP$17+$BP$31+$BP$45+$BP$58+$BP$72+$BP$86+$BP$99+$BP$113+$BP$127+$BP$140</f>
        <v>0</v>
      </c>
      <c r="BQ144" s="12" t="n">
        <f aca="false">$BQ$17+$BQ$31+$BQ$45+$BQ$58+$BQ$72+$BQ$86+$BQ$99+$BQ$113+$BQ$127+$BQ$140</f>
        <v>0.77</v>
      </c>
      <c r="BR144" s="12" t="n">
        <f aca="false">$BR$17+$BR$31+$BR$45+$BR$58+$BR$72+$BR$86+$BR$99+$BR$113+$BR$127+$BR$140</f>
        <v>1.65</v>
      </c>
      <c r="BS144" s="12" t="n">
        <f aca="false">$BS$17+$BS$31+$BS$45+$BS$58+$BS$72+$BS$86+$BS$99+$BS$113+$BS$127+$BS$140</f>
        <v>29.59</v>
      </c>
      <c r="BT144" s="12" t="n">
        <f aca="false">$BT$17+$BT$31+$BT$45+$BT$58+$BT$72+$BT$86+$BT$99+$BT$113+$BT$127+$BT$140</f>
        <v>0.01</v>
      </c>
      <c r="BU144" s="12" t="n">
        <f aca="false">$BU$17+$BU$31+$BU$45+$BU$58+$BU$72+$BU$86+$BU$99+$BU$113+$BU$127+$BU$140</f>
        <v>0</v>
      </c>
      <c r="BV144" s="12" t="n">
        <f aca="false">$BV$17+$BV$31+$BV$45+$BV$58+$BV$72+$BV$86+$BV$99+$BV$113+$BV$127+$BV$140</f>
        <v>45.06</v>
      </c>
      <c r="BW144" s="12" t="n">
        <f aca="false">$BW$17+$BW$31+$BW$45+$BW$58+$BW$72+$BW$86+$BW$99+$BW$113+$BW$127+$BW$140</f>
        <v>0.39</v>
      </c>
      <c r="BX144" s="12" t="n">
        <f aca="false">$BX$17+$BX$31+$BX$45+$BX$58+$BX$72+$BX$86+$BX$99+$BX$113+$BX$127+$BX$140</f>
        <v>0</v>
      </c>
      <c r="BY144" s="12" t="n">
        <f aca="false">$BY$17+$BY$31+$BY$45+$BY$58+$BY$72+$BY$86+$BY$99+$BY$113+$BY$127+$BY$140</f>
        <v>0</v>
      </c>
      <c r="BZ144" s="12" t="n">
        <f aca="false">$BZ$17+$BZ$31+$BZ$45+$BZ$58+$BZ$72+$BZ$86+$BZ$99+$BZ$113+$BZ$127+$BZ$140</f>
        <v>0</v>
      </c>
      <c r="CA144" s="12" t="n">
        <f aca="false">$CA$17+$CA$31+$CA$45+$CA$58+$CA$72+$CA$86+$CA$99+$CA$113+$CA$127+$CA$140</f>
        <v>0</v>
      </c>
      <c r="CB144" s="12" t="n">
        <f aca="false">$CB$17+$CB$31+$CB$45+$CB$58+$CB$72+$CB$86+$CB$99+$CB$113+$CB$127+$CB$140</f>
        <v>8222.08</v>
      </c>
      <c r="CC144" s="90"/>
      <c r="CD144" s="90"/>
      <c r="CE144" s="12" t="n">
        <f aca="false">$CE$17+$CE$31+$CE$45+$CE$58+$CE$72+$CE$86+$CE$99+$CE$113+$CE$127+$CE$140</f>
        <v>4098.94</v>
      </c>
      <c r="CF144" s="12"/>
      <c r="CG144" s="12" t="n">
        <f aca="false">$CG$17+$CG$31+$CG$45+$CG$58+$CG$72+$CG$86+$CG$99+$CG$113+$CG$127+$CG$140</f>
        <v>973.25</v>
      </c>
      <c r="CH144" s="12" t="n">
        <f aca="false">$CH$17+$CH$31+$CH$45+$CH$58+$CH$72+$CH$86+$CH$99+$CH$113+$CH$127+$CH$140</f>
        <v>527.45</v>
      </c>
      <c r="CI144" s="12" t="n">
        <f aca="false">$CI$17+$CI$31+$CI$45+$CI$58+$CI$72+$CI$86+$CI$99+$CI$113+$CI$127+$CI$140</f>
        <v>748.23</v>
      </c>
      <c r="CJ144" s="12" t="n">
        <f aca="false">$CJ$17+$CJ$31+$CJ$45+$CJ$58+$CJ$72+$CJ$86+$CJ$99+$CJ$113+$CJ$127+$CJ$140</f>
        <v>57713.8</v>
      </c>
      <c r="CK144" s="12" t="n">
        <f aca="false">$CK$17+$CK$31+$CK$45+$CK$58+$CK$72+$CK$86+$CK$99+$CK$113+$CK$127+$CK$140</f>
        <v>29546.34</v>
      </c>
      <c r="CL144" s="12" t="n">
        <f aca="false">$CL$17+$CL$31+$CL$45+$CL$58+$CL$72+$CL$86+$CL$99+$CL$113+$CL$127+$CL$140</f>
        <v>43629.12</v>
      </c>
      <c r="CM144" s="12" t="n">
        <f aca="false">$CM$17+$CM$31+$CM$45+$CM$58+$CM$72+$CM$86+$CM$99+$CM$113+$CM$127+$CM$140</f>
        <v>1526.74</v>
      </c>
      <c r="CN144" s="12" t="n">
        <f aca="false">$CN$17+$CN$31+$CN$45+$CN$58+$CN$72+$CN$86+$CN$99+$CN$113+$CN$127+$CN$140</f>
        <v>1000.29</v>
      </c>
      <c r="CO144" s="12" t="n">
        <f aca="false">$CO$17+$CO$31+$CO$45+$CO$58+$CO$72+$CO$86+$CO$99+$CO$113+$CO$127+$CO$140</f>
        <v>1256.83</v>
      </c>
      <c r="CP144" s="12" t="n">
        <f aca="false">$CP$17+$CP$31+$CP$45+$CP$58+$CP$72+$CP$86+$CP$99+$CP$113+$CP$127+$CP$140</f>
        <v>94.88</v>
      </c>
      <c r="CQ144" s="12" t="n">
        <f aca="false">$CQ$17+$CQ$31+$CQ$45+$CQ$58+$CQ$72+$CQ$86+$CQ$99+$CQ$113+$CQ$127+$CQ$140</f>
        <v>16.36</v>
      </c>
    </row>
    <row r="145" customFormat="false" ht="15.6" hidden="false" customHeight="false" outlineLevel="0" collapsed="false">
      <c r="A145" s="28"/>
      <c r="B145" s="66" t="s">
        <v>168</v>
      </c>
      <c r="C145" s="30"/>
      <c r="D145" s="60" t="n">
        <f aca="false">D144/10</f>
        <v>28.669</v>
      </c>
      <c r="E145" s="60" t="n">
        <f aca="false">E144/10</f>
        <v>12.795</v>
      </c>
      <c r="F145" s="60" t="n">
        <f aca="false">F144/10</f>
        <v>28.052</v>
      </c>
      <c r="G145" s="60" t="n">
        <f aca="false">G144/10</f>
        <v>9.01</v>
      </c>
      <c r="H145" s="60" t="n">
        <f aca="false">H144/10</f>
        <v>124.541</v>
      </c>
      <c r="I145" s="60" t="n">
        <f aca="false">I144/10</f>
        <v>846.848422146392</v>
      </c>
    </row>
  </sheetData>
  <mergeCells count="46">
    <mergeCell ref="C1:I1"/>
    <mergeCell ref="A2:B2"/>
    <mergeCell ref="C2:I2"/>
    <mergeCell ref="A4:CR4"/>
    <mergeCell ref="A6:A7"/>
    <mergeCell ref="B6:B7"/>
    <mergeCell ref="C6:C7"/>
    <mergeCell ref="D6:E6"/>
    <mergeCell ref="F6:G6"/>
    <mergeCell ref="H6:H7"/>
    <mergeCell ref="I6:I7"/>
    <mergeCell ref="W6:Z6"/>
    <mergeCell ref="AI6:AI7"/>
    <mergeCell ref="CC6:CC7"/>
    <mergeCell ref="CD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CQ6:CQ7"/>
    <mergeCell ref="F22:G22"/>
    <mergeCell ref="F23:G23"/>
    <mergeCell ref="F36:G36"/>
    <mergeCell ref="F37:G37"/>
    <mergeCell ref="F50:G50"/>
    <mergeCell ref="F51:G51"/>
    <mergeCell ref="F63:G63"/>
    <mergeCell ref="F64:G64"/>
    <mergeCell ref="F77:G77"/>
    <mergeCell ref="F78:G78"/>
    <mergeCell ref="F91:G91"/>
    <mergeCell ref="F92:G92"/>
    <mergeCell ref="F104:G104"/>
    <mergeCell ref="F105:G105"/>
    <mergeCell ref="F118:G118"/>
    <mergeCell ref="F119:G119"/>
    <mergeCell ref="F132:G132"/>
    <mergeCell ref="F133:G133"/>
  </mergeCells>
  <printOptions headings="false" gridLines="false" gridLinesSet="true" horizontalCentered="false" verticalCentered="false"/>
  <pageMargins left="0.315277777777778" right="0.315277777777778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Q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4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2" width="45.11"/>
    <col collapsed="false" customWidth="true" hidden="false" outlineLevel="0" max="3" min="3" style="3" width="8.56"/>
    <col collapsed="false" customWidth="true" hidden="false" outlineLevel="0" max="4" min="4" style="5" width="7.44"/>
    <col collapsed="false" customWidth="true" hidden="true" outlineLevel="0" max="5" min="5" style="5" width="6.66"/>
    <col collapsed="false" customWidth="false" hidden="false" outlineLevel="0" max="6" min="6" style="5" width="8.67"/>
    <col collapsed="false" customWidth="true" hidden="true" outlineLevel="0" max="7" min="7" style="5" width="6.66"/>
    <col collapsed="false" customWidth="true" hidden="false" outlineLevel="0" max="8" min="8" style="5" width="8.11"/>
    <col collapsed="false" customWidth="true" hidden="false" outlineLevel="0" max="9" min="9" style="129" width="8.56"/>
    <col collapsed="false" customWidth="true" hidden="true" outlineLevel="0" max="22" min="10" style="5" width="8.89"/>
    <col collapsed="false" customWidth="true" hidden="true" outlineLevel="0" max="23" min="23" style="5" width="7.11"/>
    <col collapsed="false" customWidth="true" hidden="true" outlineLevel="0" max="25" min="24" style="5" width="5.66"/>
    <col collapsed="false" customWidth="true" hidden="true" outlineLevel="0" max="26" min="26" style="5" width="7.34"/>
    <col collapsed="false" customWidth="true" hidden="true" outlineLevel="0" max="28" min="27" style="5" width="5.66"/>
    <col collapsed="false" customWidth="true" hidden="true" outlineLevel="0" max="29" min="29" style="5" width="7"/>
    <col collapsed="false" customWidth="true" hidden="true" outlineLevel="0" max="31" min="30" style="5" width="5.66"/>
    <col collapsed="false" customWidth="true" hidden="true" outlineLevel="0" max="32" min="32" style="5" width="5.01"/>
    <col collapsed="false" customWidth="true" hidden="true" outlineLevel="0" max="33" min="33" style="5" width="5.66"/>
    <col collapsed="false" customWidth="true" hidden="true" outlineLevel="0" max="34" min="34" style="5" width="3.99"/>
    <col collapsed="false" customWidth="true" hidden="true" outlineLevel="0" max="35" min="35" style="5" width="8.11"/>
    <col collapsed="false" customWidth="true" hidden="true" outlineLevel="0" max="80" min="36" style="6" width="8.89"/>
    <col collapsed="false" customWidth="true" hidden="true" outlineLevel="0" max="81" min="81" style="7" width="6.66"/>
    <col collapsed="false" customWidth="true" hidden="true" outlineLevel="0" max="82" min="82" style="7" width="7"/>
    <col collapsed="false" customWidth="true" hidden="true" outlineLevel="0" max="93" min="83" style="6" width="9.11"/>
    <col collapsed="false" customWidth="true" hidden="true" outlineLevel="0" max="94" min="94" style="6" width="6.56"/>
    <col collapsed="false" customWidth="true" hidden="true" outlineLevel="0" max="95" min="95" style="6" width="7.22"/>
  </cols>
  <sheetData>
    <row r="1" s="10" customFormat="true" ht="15.6" hidden="false" customHeight="false" outlineLevel="0" collapsed="false">
      <c r="A1" s="8" t="s">
        <v>0</v>
      </c>
      <c r="B1" s="8"/>
      <c r="C1" s="8" t="s">
        <v>231</v>
      </c>
      <c r="D1" s="8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0" customFormat="true" ht="15.6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0" customFormat="true" ht="15.6" hidden="false" customHeight="false" outlineLevel="0" collapsed="false">
      <c r="A3" s="102"/>
      <c r="B3" s="12"/>
      <c r="C3" s="14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19" customFormat="true" ht="34.8" hidden="false" customHeight="true" outlineLevel="0" collapsed="false">
      <c r="A4" s="103" t="s">
        <v>255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customFormat="false" ht="14.4" hidden="false" customHeight="true" outlineLevel="0" collapsed="false">
      <c r="A5" s="76" t="s">
        <v>4</v>
      </c>
      <c r="B5" s="22" t="s">
        <v>5</v>
      </c>
      <c r="C5" s="22" t="s">
        <v>6</v>
      </c>
      <c r="D5" s="22" t="s">
        <v>7</v>
      </c>
      <c r="E5" s="22"/>
      <c r="F5" s="22" t="s">
        <v>8</v>
      </c>
      <c r="G5" s="22"/>
      <c r="H5" s="22" t="s">
        <v>9</v>
      </c>
      <c r="I5" s="23" t="s">
        <v>10</v>
      </c>
      <c r="J5" s="25" t="s">
        <v>11</v>
      </c>
      <c r="K5" s="25" t="s">
        <v>12</v>
      </c>
      <c r="L5" s="25" t="s">
        <v>13</v>
      </c>
      <c r="M5" s="25" t="s">
        <v>14</v>
      </c>
      <c r="N5" s="25" t="s">
        <v>15</v>
      </c>
      <c r="O5" s="25" t="s">
        <v>16</v>
      </c>
      <c r="P5" s="25" t="s">
        <v>17</v>
      </c>
      <c r="Q5" s="25" t="s">
        <v>18</v>
      </c>
      <c r="R5" s="25" t="s">
        <v>19</v>
      </c>
      <c r="S5" s="25" t="s">
        <v>20</v>
      </c>
      <c r="T5" s="25" t="s">
        <v>21</v>
      </c>
      <c r="U5" s="25" t="s">
        <v>22</v>
      </c>
      <c r="V5" s="25" t="s">
        <v>23</v>
      </c>
      <c r="W5" s="22" t="s">
        <v>24</v>
      </c>
      <c r="X5" s="22"/>
      <c r="Y5" s="22"/>
      <c r="Z5" s="22"/>
      <c r="AA5" s="26" t="s">
        <v>25</v>
      </c>
      <c r="AB5" s="26"/>
      <c r="AC5" s="26"/>
      <c r="AD5" s="26"/>
      <c r="AE5" s="26"/>
      <c r="AF5" s="26"/>
      <c r="AG5" s="26"/>
      <c r="AH5" s="26"/>
      <c r="AI5" s="22" t="s">
        <v>26</v>
      </c>
      <c r="AJ5" s="27" t="s">
        <v>27</v>
      </c>
      <c r="AK5" s="27" t="s">
        <v>28</v>
      </c>
      <c r="AL5" s="27" t="s">
        <v>29</v>
      </c>
      <c r="AM5" s="27" t="s">
        <v>30</v>
      </c>
      <c r="AN5" s="27" t="s">
        <v>31</v>
      </c>
      <c r="AO5" s="27" t="s">
        <v>32</v>
      </c>
      <c r="AP5" s="27" t="s">
        <v>33</v>
      </c>
      <c r="AQ5" s="27" t="s">
        <v>34</v>
      </c>
      <c r="AR5" s="27" t="s">
        <v>35</v>
      </c>
      <c r="AS5" s="27" t="s">
        <v>36</v>
      </c>
      <c r="AT5" s="27" t="s">
        <v>37</v>
      </c>
      <c r="AU5" s="27" t="s">
        <v>38</v>
      </c>
      <c r="AV5" s="27" t="s">
        <v>39</v>
      </c>
      <c r="AW5" s="27" t="s">
        <v>40</v>
      </c>
      <c r="AX5" s="27" t="s">
        <v>41</v>
      </c>
      <c r="AY5" s="27" t="s">
        <v>42</v>
      </c>
      <c r="AZ5" s="27" t="s">
        <v>43</v>
      </c>
      <c r="BA5" s="27" t="s">
        <v>44</v>
      </c>
      <c r="BB5" s="27" t="s">
        <v>45</v>
      </c>
      <c r="BC5" s="27" t="s">
        <v>46</v>
      </c>
      <c r="BD5" s="27" t="s">
        <v>47</v>
      </c>
      <c r="BE5" s="27" t="s">
        <v>48</v>
      </c>
      <c r="BF5" s="27" t="s">
        <v>49</v>
      </c>
      <c r="BG5" s="27" t="s">
        <v>50</v>
      </c>
      <c r="BH5" s="27" t="s">
        <v>51</v>
      </c>
      <c r="BI5" s="27" t="s">
        <v>52</v>
      </c>
      <c r="BJ5" s="27" t="s">
        <v>53</v>
      </c>
      <c r="BK5" s="27" t="s">
        <v>54</v>
      </c>
      <c r="BL5" s="27" t="s">
        <v>55</v>
      </c>
      <c r="BM5" s="27" t="s">
        <v>56</v>
      </c>
      <c r="BN5" s="27" t="s">
        <v>57</v>
      </c>
      <c r="BO5" s="27" t="s">
        <v>58</v>
      </c>
      <c r="BP5" s="27" t="s">
        <v>59</v>
      </c>
      <c r="BQ5" s="27" t="s">
        <v>60</v>
      </c>
      <c r="BR5" s="27" t="s">
        <v>61</v>
      </c>
      <c r="BS5" s="27" t="s">
        <v>62</v>
      </c>
      <c r="BT5" s="27" t="s">
        <v>63</v>
      </c>
      <c r="BU5" s="27" t="s">
        <v>64</v>
      </c>
      <c r="BV5" s="27" t="s">
        <v>65</v>
      </c>
      <c r="BW5" s="27" t="s">
        <v>66</v>
      </c>
      <c r="BX5" s="27" t="s">
        <v>67</v>
      </c>
      <c r="BY5" s="27" t="s">
        <v>68</v>
      </c>
      <c r="BZ5" s="27" t="s">
        <v>69</v>
      </c>
      <c r="CA5" s="27" t="s">
        <v>70</v>
      </c>
      <c r="CB5" s="27"/>
      <c r="CC5" s="22" t="s">
        <v>71</v>
      </c>
      <c r="CD5" s="22" t="s">
        <v>72</v>
      </c>
      <c r="CE5" s="22"/>
      <c r="CF5" s="22"/>
      <c r="CG5" s="22" t="s">
        <v>73</v>
      </c>
      <c r="CH5" s="22" t="s">
        <v>74</v>
      </c>
      <c r="CI5" s="22" t="s">
        <v>75</v>
      </c>
      <c r="CJ5" s="22" t="s">
        <v>76</v>
      </c>
      <c r="CK5" s="22" t="s">
        <v>77</v>
      </c>
      <c r="CL5" s="22" t="s">
        <v>78</v>
      </c>
      <c r="CM5" s="22" t="s">
        <v>79</v>
      </c>
      <c r="CN5" s="22" t="s">
        <v>80</v>
      </c>
      <c r="CO5" s="22" t="s">
        <v>81</v>
      </c>
      <c r="CP5" s="22" t="s">
        <v>82</v>
      </c>
      <c r="CQ5" s="22" t="s">
        <v>83</v>
      </c>
    </row>
    <row r="6" customFormat="false" ht="27.6" hidden="false" customHeight="false" outlineLevel="0" collapsed="false">
      <c r="A6" s="76"/>
      <c r="B6" s="22"/>
      <c r="C6" s="22"/>
      <c r="D6" s="22" t="s">
        <v>84</v>
      </c>
      <c r="E6" s="22" t="s">
        <v>85</v>
      </c>
      <c r="F6" s="22" t="s">
        <v>84</v>
      </c>
      <c r="G6" s="22" t="s">
        <v>86</v>
      </c>
      <c r="H6" s="22"/>
      <c r="I6" s="23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 t="s">
        <v>87</v>
      </c>
      <c r="X6" s="25" t="s">
        <v>88</v>
      </c>
      <c r="Y6" s="25" t="s">
        <v>89</v>
      </c>
      <c r="Z6" s="25" t="s">
        <v>90</v>
      </c>
      <c r="AA6" s="25" t="s">
        <v>91</v>
      </c>
      <c r="AB6" s="25" t="s">
        <v>92</v>
      </c>
      <c r="AC6" s="25" t="s">
        <v>93</v>
      </c>
      <c r="AD6" s="25" t="s">
        <v>94</v>
      </c>
      <c r="AE6" s="25" t="s">
        <v>95</v>
      </c>
      <c r="AF6" s="25" t="s">
        <v>96</v>
      </c>
      <c r="AG6" s="25" t="s">
        <v>97</v>
      </c>
      <c r="AH6" s="25" t="s">
        <v>98</v>
      </c>
      <c r="AI6" s="22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</row>
    <row r="7" customFormat="false" ht="14.4" hidden="false" customHeight="false" outlineLevel="0" collapsed="false">
      <c r="A7" s="28"/>
      <c r="B7" s="29" t="s">
        <v>99</v>
      </c>
      <c r="C7" s="30"/>
      <c r="D7" s="45"/>
      <c r="E7" s="45"/>
      <c r="F7" s="45"/>
      <c r="G7" s="45"/>
      <c r="H7" s="45"/>
      <c r="I7" s="130"/>
      <c r="CD7" s="32"/>
    </row>
    <row r="8" customFormat="false" ht="14.4" hidden="false" customHeight="false" outlineLevel="0" collapsed="false">
      <c r="A8" s="33"/>
      <c r="B8" s="34" t="s">
        <v>100</v>
      </c>
      <c r="C8" s="35"/>
      <c r="D8" s="131"/>
      <c r="E8" s="131"/>
      <c r="F8" s="131"/>
      <c r="G8" s="131"/>
      <c r="H8" s="131"/>
      <c r="I8" s="132"/>
    </row>
    <row r="9" customFormat="false" ht="14.4" hidden="false" customHeight="false" outlineLevel="0" collapsed="false">
      <c r="A9" s="37" t="s">
        <v>101</v>
      </c>
      <c r="B9" s="38" t="s">
        <v>102</v>
      </c>
      <c r="C9" s="39" t="s">
        <v>103</v>
      </c>
      <c r="D9" s="131" t="n">
        <v>6.05</v>
      </c>
      <c r="E9" s="131" t="n">
        <v>3.26</v>
      </c>
      <c r="F9" s="131" t="n">
        <v>8.01</v>
      </c>
      <c r="G9" s="131" t="n">
        <v>0.33</v>
      </c>
      <c r="H9" s="131" t="n">
        <v>17.28</v>
      </c>
      <c r="I9" s="132" t="n">
        <v>167.571555555556</v>
      </c>
      <c r="J9" s="40" t="n">
        <v>4.75</v>
      </c>
      <c r="K9" s="41" t="n">
        <v>0.13</v>
      </c>
      <c r="L9" s="41" t="n">
        <v>0</v>
      </c>
      <c r="M9" s="41" t="n">
        <v>0</v>
      </c>
      <c r="N9" s="41" t="n">
        <v>0.48</v>
      </c>
      <c r="O9" s="41" t="n">
        <v>16.72</v>
      </c>
      <c r="P9" s="41" t="n">
        <v>0.07</v>
      </c>
      <c r="Q9" s="41" t="n">
        <v>0</v>
      </c>
      <c r="R9" s="41" t="n">
        <v>0</v>
      </c>
      <c r="S9" s="41" t="n">
        <v>0.24</v>
      </c>
      <c r="T9" s="41" t="n">
        <v>1.27</v>
      </c>
      <c r="U9" s="41" t="n">
        <v>135.36</v>
      </c>
      <c r="V9" s="41" t="n">
        <v>14.06</v>
      </c>
      <c r="W9" s="41" t="n">
        <v>123.69</v>
      </c>
      <c r="X9" s="41" t="n">
        <v>6.72</v>
      </c>
      <c r="Y9" s="41" t="n">
        <v>75.17</v>
      </c>
      <c r="Z9" s="41" t="n">
        <v>0.1</v>
      </c>
      <c r="AA9" s="41" t="n">
        <v>50.11</v>
      </c>
      <c r="AB9" s="41" t="n">
        <v>39.11</v>
      </c>
      <c r="AC9" s="41" t="n">
        <v>56.59</v>
      </c>
      <c r="AD9" s="41" t="n">
        <v>0.11</v>
      </c>
      <c r="AE9" s="41" t="n">
        <v>0</v>
      </c>
      <c r="AF9" s="41" t="n">
        <v>0.05</v>
      </c>
      <c r="AG9" s="41" t="n">
        <v>0.03</v>
      </c>
      <c r="AH9" s="41" t="n">
        <v>0.84</v>
      </c>
      <c r="AI9" s="41" t="n">
        <v>0.09</v>
      </c>
      <c r="AJ9" s="42" t="n">
        <v>0</v>
      </c>
      <c r="AK9" s="42" t="n">
        <v>329.02</v>
      </c>
      <c r="AL9" s="42" t="n">
        <v>285.57</v>
      </c>
      <c r="AM9" s="42" t="n">
        <v>500.26</v>
      </c>
      <c r="AN9" s="42" t="n">
        <v>266.99</v>
      </c>
      <c r="AO9" s="42" t="n">
        <v>111.65</v>
      </c>
      <c r="AP9" s="42" t="n">
        <v>203.32</v>
      </c>
      <c r="AQ9" s="42" t="n">
        <v>120.08</v>
      </c>
      <c r="AR9" s="42" t="n">
        <v>318.88</v>
      </c>
      <c r="AS9" s="42" t="n">
        <v>189.69</v>
      </c>
      <c r="AT9" s="42" t="n">
        <v>239.92</v>
      </c>
      <c r="AU9" s="42" t="n">
        <v>303.05</v>
      </c>
      <c r="AV9" s="42" t="n">
        <v>144.89</v>
      </c>
      <c r="AW9" s="42" t="n">
        <v>165</v>
      </c>
      <c r="AX9" s="42" t="n">
        <v>1486.83</v>
      </c>
      <c r="AY9" s="42" t="n">
        <v>0</v>
      </c>
      <c r="AZ9" s="42" t="n">
        <v>612.33</v>
      </c>
      <c r="BA9" s="42" t="n">
        <v>280.87</v>
      </c>
      <c r="BB9" s="42" t="n">
        <v>252.02</v>
      </c>
      <c r="BC9" s="42" t="n">
        <v>89.96</v>
      </c>
      <c r="BD9" s="42" t="n">
        <v>0.16</v>
      </c>
      <c r="BE9" s="42" t="n">
        <v>0.09</v>
      </c>
      <c r="BF9" s="42" t="n">
        <v>0.09</v>
      </c>
      <c r="BG9" s="42" t="n">
        <v>0.22</v>
      </c>
      <c r="BH9" s="42" t="n">
        <v>0.26</v>
      </c>
      <c r="BI9" s="42" t="n">
        <v>0.89</v>
      </c>
      <c r="BJ9" s="42" t="n">
        <v>0.05</v>
      </c>
      <c r="BK9" s="42" t="n">
        <v>2.24</v>
      </c>
      <c r="BL9" s="42" t="n">
        <v>0.01</v>
      </c>
      <c r="BM9" s="42" t="n">
        <v>0.61</v>
      </c>
      <c r="BN9" s="42" t="n">
        <v>0.01</v>
      </c>
      <c r="BO9" s="42" t="n">
        <v>0</v>
      </c>
      <c r="BP9" s="42" t="n">
        <v>0</v>
      </c>
      <c r="BQ9" s="42" t="n">
        <v>0.15</v>
      </c>
      <c r="BR9" s="42" t="n">
        <v>0.23</v>
      </c>
      <c r="BS9" s="42" t="n">
        <v>1.77</v>
      </c>
      <c r="BT9" s="42" t="n">
        <v>0</v>
      </c>
      <c r="BU9" s="42" t="n">
        <v>0</v>
      </c>
      <c r="BV9" s="42" t="n">
        <v>0.28</v>
      </c>
      <c r="BW9" s="42" t="n">
        <v>0.01</v>
      </c>
      <c r="BX9" s="42" t="n">
        <v>0</v>
      </c>
      <c r="BY9" s="42" t="n">
        <v>0</v>
      </c>
      <c r="BZ9" s="42" t="n">
        <v>0</v>
      </c>
      <c r="CA9" s="42" t="n">
        <v>0</v>
      </c>
      <c r="CB9" s="42" t="n">
        <v>20.85</v>
      </c>
      <c r="CC9" s="43"/>
      <c r="CD9" s="43"/>
      <c r="CE9" s="42" t="n">
        <v>56.63</v>
      </c>
      <c r="CF9" s="42"/>
      <c r="CG9" s="42" t="n">
        <v>0.7</v>
      </c>
      <c r="CH9" s="42" t="n">
        <v>0.55</v>
      </c>
      <c r="CI9" s="42" t="n">
        <v>0.63</v>
      </c>
      <c r="CJ9" s="42" t="n">
        <v>1080</v>
      </c>
      <c r="CK9" s="42" t="n">
        <v>593.7</v>
      </c>
      <c r="CL9" s="42" t="n">
        <v>836.85</v>
      </c>
      <c r="CM9" s="42" t="n">
        <v>6.95</v>
      </c>
      <c r="CN9" s="42" t="n">
        <v>5.97</v>
      </c>
      <c r="CO9" s="42" t="n">
        <v>6.46</v>
      </c>
      <c r="CP9" s="42" t="n">
        <v>0</v>
      </c>
      <c r="CQ9" s="42" t="n">
        <v>0</v>
      </c>
    </row>
    <row r="10" customFormat="false" ht="14.4" hidden="false" customHeight="false" outlineLevel="0" collapsed="false">
      <c r="A10" s="33" t="s">
        <v>104</v>
      </c>
      <c r="B10" s="38" t="s">
        <v>105</v>
      </c>
      <c r="C10" s="35" t="s">
        <v>185</v>
      </c>
      <c r="D10" s="131" t="n">
        <v>7.37</v>
      </c>
      <c r="E10" s="131" t="n">
        <v>3.07</v>
      </c>
      <c r="F10" s="131" t="n">
        <v>8.31</v>
      </c>
      <c r="G10" s="131" t="n">
        <v>0.53</v>
      </c>
      <c r="H10" s="131" t="n">
        <v>33.68</v>
      </c>
      <c r="I10" s="132" t="n">
        <v>233.11</v>
      </c>
      <c r="J10" s="40" t="n">
        <v>4.58</v>
      </c>
      <c r="K10" s="41" t="n">
        <v>0.11</v>
      </c>
      <c r="L10" s="41" t="n">
        <v>0</v>
      </c>
      <c r="M10" s="41" t="n">
        <v>0</v>
      </c>
      <c r="N10" s="41" t="n">
        <v>9.46</v>
      </c>
      <c r="O10" s="41" t="n">
        <v>16.83</v>
      </c>
      <c r="P10" s="41" t="n">
        <v>0.79</v>
      </c>
      <c r="Q10" s="41" t="n">
        <v>0</v>
      </c>
      <c r="R10" s="41" t="n">
        <v>0</v>
      </c>
      <c r="S10" s="41" t="n">
        <v>0.1</v>
      </c>
      <c r="T10" s="41" t="n">
        <v>1.55</v>
      </c>
      <c r="U10" s="41" t="n">
        <v>254.46</v>
      </c>
      <c r="V10" s="41" t="n">
        <v>170.32</v>
      </c>
      <c r="W10" s="41" t="n">
        <v>117.04</v>
      </c>
      <c r="X10" s="41" t="n">
        <v>27.66</v>
      </c>
      <c r="Y10" s="41" t="n">
        <v>126.45</v>
      </c>
      <c r="Z10" s="41" t="n">
        <v>0.52</v>
      </c>
      <c r="AA10" s="41" t="n">
        <v>24.85</v>
      </c>
      <c r="AB10" s="41" t="n">
        <v>22.47</v>
      </c>
      <c r="AC10" s="41" t="n">
        <v>46.4</v>
      </c>
      <c r="AD10" s="41" t="n">
        <v>0.15</v>
      </c>
      <c r="AE10" s="41" t="n">
        <v>0.07</v>
      </c>
      <c r="AF10" s="41" t="n">
        <v>0.14</v>
      </c>
      <c r="AG10" s="41" t="n">
        <v>0.43</v>
      </c>
      <c r="AH10" s="41" t="n">
        <v>1.87</v>
      </c>
      <c r="AI10" s="41" t="n">
        <v>0.54</v>
      </c>
      <c r="AJ10" s="42" t="n">
        <v>0</v>
      </c>
      <c r="AK10" s="42" t="n">
        <v>272.73</v>
      </c>
      <c r="AL10" s="42" t="n">
        <v>253.47</v>
      </c>
      <c r="AM10" s="42" t="n">
        <v>527.09</v>
      </c>
      <c r="AN10" s="42" t="n">
        <v>288.44</v>
      </c>
      <c r="AO10" s="42" t="n">
        <v>128.04</v>
      </c>
      <c r="AP10" s="42" t="n">
        <v>207.1</v>
      </c>
      <c r="AQ10" s="42" t="n">
        <v>77.86</v>
      </c>
      <c r="AR10" s="42" t="n">
        <v>260.45</v>
      </c>
      <c r="AS10" s="42" t="n">
        <v>172.03</v>
      </c>
      <c r="AT10" s="42" t="n">
        <v>120</v>
      </c>
      <c r="AU10" s="42" t="n">
        <v>149.68</v>
      </c>
      <c r="AV10" s="42" t="n">
        <v>53.81</v>
      </c>
      <c r="AW10" s="42" t="n">
        <v>79.2</v>
      </c>
      <c r="AX10" s="42" t="n">
        <v>415.56</v>
      </c>
      <c r="AY10" s="42" t="n">
        <v>0</v>
      </c>
      <c r="AZ10" s="42" t="n">
        <v>135.85</v>
      </c>
      <c r="BA10" s="42" t="n">
        <v>124.48</v>
      </c>
      <c r="BB10" s="42" t="n">
        <v>268.22</v>
      </c>
      <c r="BC10" s="42" t="n">
        <v>64.91</v>
      </c>
      <c r="BD10" s="42" t="n">
        <v>0.12</v>
      </c>
      <c r="BE10" s="42" t="n">
        <v>0.06</v>
      </c>
      <c r="BF10" s="42" t="n">
        <v>0.03</v>
      </c>
      <c r="BG10" s="42" t="n">
        <v>0.07</v>
      </c>
      <c r="BH10" s="42" t="n">
        <v>0.08</v>
      </c>
      <c r="BI10" s="42" t="n">
        <v>0.36</v>
      </c>
      <c r="BJ10" s="42" t="n">
        <v>0</v>
      </c>
      <c r="BK10" s="42" t="n">
        <v>1.04</v>
      </c>
      <c r="BL10" s="42" t="n">
        <v>0</v>
      </c>
      <c r="BM10" s="42" t="n">
        <v>0.32</v>
      </c>
      <c r="BN10" s="42" t="n">
        <v>0</v>
      </c>
      <c r="BO10" s="42" t="n">
        <v>0</v>
      </c>
      <c r="BP10" s="42" t="n">
        <v>0</v>
      </c>
      <c r="BQ10" s="42" t="n">
        <v>0.07</v>
      </c>
      <c r="BR10" s="42" t="n">
        <v>0.11</v>
      </c>
      <c r="BS10" s="42" t="n">
        <v>0.91</v>
      </c>
      <c r="BT10" s="42" t="n">
        <v>0</v>
      </c>
      <c r="BU10" s="42" t="n">
        <v>0</v>
      </c>
      <c r="BV10" s="42" t="n">
        <v>0.28</v>
      </c>
      <c r="BW10" s="42" t="n">
        <v>0.01</v>
      </c>
      <c r="BX10" s="42" t="n">
        <v>0</v>
      </c>
      <c r="BY10" s="42" t="n">
        <v>0</v>
      </c>
      <c r="BZ10" s="42" t="n">
        <v>0</v>
      </c>
      <c r="CA10" s="42" t="n">
        <v>0</v>
      </c>
      <c r="CB10" s="42" t="n">
        <v>169.19</v>
      </c>
      <c r="CC10" s="43"/>
      <c r="CD10" s="43"/>
      <c r="CE10" s="42" t="n">
        <v>28.59</v>
      </c>
      <c r="CF10" s="42"/>
      <c r="CG10" s="42" t="n">
        <v>32.51</v>
      </c>
      <c r="CH10" s="42" t="n">
        <v>14.79</v>
      </c>
      <c r="CI10" s="42" t="n">
        <v>23.65</v>
      </c>
      <c r="CJ10" s="42" t="n">
        <v>1762.25</v>
      </c>
      <c r="CK10" s="42" t="n">
        <v>774.25</v>
      </c>
      <c r="CL10" s="42" t="n">
        <v>1268.25</v>
      </c>
      <c r="CM10" s="42" t="n">
        <v>33.53</v>
      </c>
      <c r="CN10" s="42" t="n">
        <v>14.77</v>
      </c>
      <c r="CO10" s="42" t="n">
        <v>24.15</v>
      </c>
      <c r="CP10" s="42" t="n">
        <v>5.13</v>
      </c>
      <c r="CQ10" s="42" t="n">
        <v>0.51</v>
      </c>
    </row>
    <row r="11" customFormat="false" ht="14.4" hidden="false" customHeight="false" outlineLevel="0" collapsed="false">
      <c r="A11" s="33" t="s">
        <v>107</v>
      </c>
      <c r="B11" s="38" t="s">
        <v>108</v>
      </c>
      <c r="C11" s="35" t="str">
        <f aca="false">"200"</f>
        <v>200</v>
      </c>
      <c r="D11" s="131" t="n">
        <v>3.14</v>
      </c>
      <c r="E11" s="131" t="n">
        <v>2.84</v>
      </c>
      <c r="F11" s="131" t="n">
        <v>3.21</v>
      </c>
      <c r="G11" s="131" t="n">
        <v>0.07</v>
      </c>
      <c r="H11" s="131" t="n">
        <v>14.39</v>
      </c>
      <c r="I11" s="132" t="n">
        <v>96.37136</v>
      </c>
      <c r="J11" s="40" t="n">
        <v>2</v>
      </c>
      <c r="K11" s="41" t="n">
        <v>0</v>
      </c>
      <c r="L11" s="41" t="n">
        <v>0</v>
      </c>
      <c r="M11" s="41" t="n">
        <v>0</v>
      </c>
      <c r="N11" s="41" t="n">
        <v>14.39</v>
      </c>
      <c r="O11" s="41" t="n">
        <v>0</v>
      </c>
      <c r="P11" s="41" t="n">
        <v>0</v>
      </c>
      <c r="Q11" s="41" t="n">
        <v>0</v>
      </c>
      <c r="R11" s="41" t="n">
        <v>0</v>
      </c>
      <c r="S11" s="41" t="n">
        <v>0.1</v>
      </c>
      <c r="T11" s="41" t="n">
        <v>0.71</v>
      </c>
      <c r="U11" s="41" t="n">
        <v>49.6</v>
      </c>
      <c r="V11" s="41" t="n">
        <v>144.84</v>
      </c>
      <c r="W11" s="41" t="n">
        <v>116.69</v>
      </c>
      <c r="X11" s="41" t="n">
        <v>13.3</v>
      </c>
      <c r="Y11" s="41" t="n">
        <v>83.7</v>
      </c>
      <c r="Z11" s="41" t="n">
        <v>0.13</v>
      </c>
      <c r="AA11" s="41" t="n">
        <v>20</v>
      </c>
      <c r="AB11" s="41" t="n">
        <v>9</v>
      </c>
      <c r="AC11" s="41" t="n">
        <v>22</v>
      </c>
      <c r="AD11" s="41" t="n">
        <v>0</v>
      </c>
      <c r="AE11" s="41" t="n">
        <v>0.03</v>
      </c>
      <c r="AF11" s="41" t="n">
        <v>0.14</v>
      </c>
      <c r="AG11" s="41" t="n">
        <v>0.09</v>
      </c>
      <c r="AH11" s="41" t="n">
        <v>0.8</v>
      </c>
      <c r="AI11" s="41" t="n">
        <v>0.52</v>
      </c>
      <c r="AJ11" s="42" t="n">
        <v>0</v>
      </c>
      <c r="AK11" s="42" t="n">
        <v>159.74</v>
      </c>
      <c r="AL11" s="42" t="n">
        <v>157.78</v>
      </c>
      <c r="AM11" s="42" t="n">
        <v>270.48</v>
      </c>
      <c r="AN11" s="42" t="n">
        <v>217.56</v>
      </c>
      <c r="AO11" s="42" t="n">
        <v>72.52</v>
      </c>
      <c r="AP11" s="42" t="n">
        <v>127.4</v>
      </c>
      <c r="AQ11" s="42" t="n">
        <v>42.14</v>
      </c>
      <c r="AR11" s="42" t="n">
        <v>143.08</v>
      </c>
      <c r="AS11" s="42" t="n">
        <v>0</v>
      </c>
      <c r="AT11" s="42" t="n">
        <v>0</v>
      </c>
      <c r="AU11" s="42" t="n">
        <v>0</v>
      </c>
      <c r="AV11" s="42" t="n">
        <v>0</v>
      </c>
      <c r="AW11" s="42" t="n">
        <v>0</v>
      </c>
      <c r="AX11" s="42" t="n">
        <v>0</v>
      </c>
      <c r="AY11" s="42" t="n">
        <v>0</v>
      </c>
      <c r="AZ11" s="42" t="n">
        <v>0</v>
      </c>
      <c r="BA11" s="42" t="n">
        <v>0</v>
      </c>
      <c r="BB11" s="42" t="n">
        <v>180.32</v>
      </c>
      <c r="BC11" s="42" t="n">
        <v>25.48</v>
      </c>
      <c r="BD11" s="42" t="n">
        <v>0</v>
      </c>
      <c r="BE11" s="42" t="n">
        <v>0</v>
      </c>
      <c r="BF11" s="42" t="n">
        <v>0</v>
      </c>
      <c r="BG11" s="42" t="n">
        <v>0</v>
      </c>
      <c r="BH11" s="42" t="n">
        <v>0</v>
      </c>
      <c r="BI11" s="42" t="n">
        <v>0</v>
      </c>
      <c r="BJ11" s="42" t="n">
        <v>0</v>
      </c>
      <c r="BK11" s="42" t="n">
        <v>0</v>
      </c>
      <c r="BL11" s="42" t="n">
        <v>0</v>
      </c>
      <c r="BM11" s="42" t="n">
        <v>0</v>
      </c>
      <c r="BN11" s="42" t="n">
        <v>0</v>
      </c>
      <c r="BO11" s="42" t="n">
        <v>0</v>
      </c>
      <c r="BP11" s="42" t="n">
        <v>0</v>
      </c>
      <c r="BQ11" s="42" t="n">
        <v>0</v>
      </c>
      <c r="BR11" s="42" t="n">
        <v>0</v>
      </c>
      <c r="BS11" s="42" t="n">
        <v>0</v>
      </c>
      <c r="BT11" s="42" t="n">
        <v>0</v>
      </c>
      <c r="BU11" s="42" t="n">
        <v>0</v>
      </c>
      <c r="BV11" s="42" t="n">
        <v>0</v>
      </c>
      <c r="BW11" s="42" t="n">
        <v>0</v>
      </c>
      <c r="BX11" s="42" t="n">
        <v>0</v>
      </c>
      <c r="BY11" s="42" t="n">
        <v>0</v>
      </c>
      <c r="BZ11" s="42" t="n">
        <v>0</v>
      </c>
      <c r="CA11" s="42" t="n">
        <v>0</v>
      </c>
      <c r="CB11" s="42" t="n">
        <v>198.55</v>
      </c>
      <c r="CC11" s="43"/>
      <c r="CD11" s="43"/>
      <c r="CE11" s="42" t="n">
        <v>21.5</v>
      </c>
      <c r="CF11" s="42"/>
      <c r="CG11" s="42" t="n">
        <v>11.52</v>
      </c>
      <c r="CH11" s="42" t="n">
        <v>4.52</v>
      </c>
      <c r="CI11" s="42" t="n">
        <v>8.02</v>
      </c>
      <c r="CJ11" s="42" t="n">
        <v>944.8</v>
      </c>
      <c r="CK11" s="42" t="n">
        <v>361.6</v>
      </c>
      <c r="CL11" s="42" t="n">
        <v>653.2</v>
      </c>
      <c r="CM11" s="42" t="n">
        <v>38.19</v>
      </c>
      <c r="CN11" s="42" t="n">
        <v>18.17</v>
      </c>
      <c r="CO11" s="42" t="n">
        <v>28.18</v>
      </c>
      <c r="CP11" s="42" t="n">
        <v>10</v>
      </c>
      <c r="CQ11" s="42" t="n">
        <v>0</v>
      </c>
    </row>
    <row r="12" customFormat="false" ht="14.4" hidden="false" customHeight="false" outlineLevel="0" collapsed="false">
      <c r="A12" s="33" t="str">
        <f aca="false">"-"</f>
        <v>-</v>
      </c>
      <c r="B12" s="38" t="s">
        <v>109</v>
      </c>
      <c r="C12" s="35" t="str">
        <f aca="false">"25"</f>
        <v>25</v>
      </c>
      <c r="D12" s="131" t="n">
        <v>1.65</v>
      </c>
      <c r="E12" s="131" t="n">
        <v>0</v>
      </c>
      <c r="F12" s="131" t="n">
        <v>0.3</v>
      </c>
      <c r="G12" s="131" t="n">
        <v>0.3</v>
      </c>
      <c r="H12" s="131" t="n">
        <v>10.43</v>
      </c>
      <c r="I12" s="131" t="n">
        <v>48.345</v>
      </c>
      <c r="J12" s="40" t="n">
        <v>0.04</v>
      </c>
      <c r="K12" s="41" t="n">
        <v>0</v>
      </c>
      <c r="L12" s="41" t="n">
        <v>0</v>
      </c>
      <c r="M12" s="41" t="n">
        <v>0</v>
      </c>
      <c r="N12" s="41" t="n">
        <v>0.24</v>
      </c>
      <c r="O12" s="41" t="n">
        <v>6.44</v>
      </c>
      <c r="P12" s="41" t="n">
        <v>1.66</v>
      </c>
      <c r="Q12" s="41" t="n">
        <v>0</v>
      </c>
      <c r="R12" s="41" t="n">
        <v>0</v>
      </c>
      <c r="S12" s="41" t="n">
        <v>0.2</v>
      </c>
      <c r="T12" s="41" t="n">
        <v>0.5</v>
      </c>
      <c r="U12" s="41" t="n">
        <v>122</v>
      </c>
      <c r="V12" s="41" t="n">
        <v>49</v>
      </c>
      <c r="W12" s="41" t="n">
        <v>7</v>
      </c>
      <c r="X12" s="41" t="n">
        <v>9.4</v>
      </c>
      <c r="Y12" s="41" t="n">
        <v>31.6</v>
      </c>
      <c r="Z12" s="41" t="n">
        <v>0.78</v>
      </c>
      <c r="AA12" s="41" t="n">
        <v>0</v>
      </c>
      <c r="AB12" s="41" t="n">
        <v>1</v>
      </c>
      <c r="AC12" s="41" t="n">
        <v>0.2</v>
      </c>
      <c r="AD12" s="41" t="n">
        <v>0.28</v>
      </c>
      <c r="AE12" s="41" t="n">
        <v>0.04</v>
      </c>
      <c r="AF12" s="41" t="n">
        <v>0.02</v>
      </c>
      <c r="AG12" s="41" t="n">
        <v>0.14</v>
      </c>
      <c r="AH12" s="41" t="n">
        <v>0.4</v>
      </c>
      <c r="AI12" s="41" t="n">
        <v>0</v>
      </c>
      <c r="AJ12" s="42" t="n">
        <v>0</v>
      </c>
      <c r="AK12" s="42" t="n">
        <v>64.4</v>
      </c>
      <c r="AL12" s="42" t="n">
        <v>49.6</v>
      </c>
      <c r="AM12" s="42" t="n">
        <v>85.4</v>
      </c>
      <c r="AN12" s="42" t="n">
        <v>44.6</v>
      </c>
      <c r="AO12" s="42" t="n">
        <v>18.6</v>
      </c>
      <c r="AP12" s="42" t="n">
        <v>39.6</v>
      </c>
      <c r="AQ12" s="42" t="n">
        <v>16</v>
      </c>
      <c r="AR12" s="42" t="n">
        <v>74.2</v>
      </c>
      <c r="AS12" s="42" t="n">
        <v>59.4</v>
      </c>
      <c r="AT12" s="42" t="n">
        <v>58.2</v>
      </c>
      <c r="AU12" s="42" t="n">
        <v>92.8</v>
      </c>
      <c r="AV12" s="42" t="n">
        <v>24.8</v>
      </c>
      <c r="AW12" s="42" t="n">
        <v>62</v>
      </c>
      <c r="AX12" s="42" t="n">
        <v>311.8</v>
      </c>
      <c r="AY12" s="42" t="n">
        <v>0</v>
      </c>
      <c r="AZ12" s="42" t="n">
        <v>105.2</v>
      </c>
      <c r="BA12" s="42" t="n">
        <v>58.2</v>
      </c>
      <c r="BB12" s="42" t="n">
        <v>36</v>
      </c>
      <c r="BC12" s="42" t="n">
        <v>26</v>
      </c>
      <c r="BD12" s="42" t="n">
        <v>0</v>
      </c>
      <c r="BE12" s="42" t="n">
        <v>0</v>
      </c>
      <c r="BF12" s="42" t="n">
        <v>0</v>
      </c>
      <c r="BG12" s="42" t="n">
        <v>0</v>
      </c>
      <c r="BH12" s="42" t="n">
        <v>0</v>
      </c>
      <c r="BI12" s="42" t="n">
        <v>0</v>
      </c>
      <c r="BJ12" s="42" t="n">
        <v>0</v>
      </c>
      <c r="BK12" s="42" t="n">
        <v>0.03</v>
      </c>
      <c r="BL12" s="42" t="n">
        <v>0</v>
      </c>
      <c r="BM12" s="42" t="n">
        <v>0</v>
      </c>
      <c r="BN12" s="42" t="n">
        <v>0</v>
      </c>
      <c r="BO12" s="42" t="n">
        <v>0</v>
      </c>
      <c r="BP12" s="42" t="n">
        <v>0</v>
      </c>
      <c r="BQ12" s="42" t="n">
        <v>0</v>
      </c>
      <c r="BR12" s="42" t="n">
        <v>0</v>
      </c>
      <c r="BS12" s="42" t="n">
        <v>0.02</v>
      </c>
      <c r="BT12" s="42" t="n">
        <v>0</v>
      </c>
      <c r="BU12" s="42" t="n">
        <v>0</v>
      </c>
      <c r="BV12" s="42" t="n">
        <v>0.1</v>
      </c>
      <c r="BW12" s="42" t="n">
        <v>0.02</v>
      </c>
      <c r="BX12" s="42" t="n">
        <v>0</v>
      </c>
      <c r="BY12" s="42" t="n">
        <v>0</v>
      </c>
      <c r="BZ12" s="42" t="n">
        <v>0</v>
      </c>
      <c r="CA12" s="42" t="n">
        <v>0</v>
      </c>
      <c r="CB12" s="42" t="n">
        <v>9.4</v>
      </c>
      <c r="CC12" s="43"/>
      <c r="CD12" s="43"/>
      <c r="CE12" s="42" t="n">
        <v>0.17</v>
      </c>
      <c r="CF12" s="42"/>
      <c r="CG12" s="42" t="n">
        <v>2</v>
      </c>
      <c r="CH12" s="42" t="n">
        <v>2</v>
      </c>
      <c r="CI12" s="42" t="n">
        <v>2</v>
      </c>
      <c r="CJ12" s="42" t="n">
        <v>380</v>
      </c>
      <c r="CK12" s="42" t="n">
        <v>146.4</v>
      </c>
      <c r="CL12" s="42" t="n">
        <v>263.2</v>
      </c>
      <c r="CM12" s="42" t="n">
        <v>3.8</v>
      </c>
      <c r="CN12" s="42" t="n">
        <v>3.16</v>
      </c>
      <c r="CO12" s="42" t="n">
        <v>3.48</v>
      </c>
      <c r="CP12" s="42" t="n">
        <v>0</v>
      </c>
      <c r="CQ12" s="42" t="n">
        <v>0</v>
      </c>
    </row>
    <row r="13" customFormat="false" ht="14.4" hidden="false" customHeight="false" outlineLevel="0" collapsed="false">
      <c r="A13" s="33" t="str">
        <f aca="false">"-"</f>
        <v>-</v>
      </c>
      <c r="B13" s="38" t="s">
        <v>110</v>
      </c>
      <c r="C13" s="35" t="str">
        <f aca="false">"100"</f>
        <v>100</v>
      </c>
      <c r="D13" s="131" t="n">
        <v>0.4</v>
      </c>
      <c r="E13" s="131" t="n">
        <v>0</v>
      </c>
      <c r="F13" s="131" t="n">
        <v>0.4</v>
      </c>
      <c r="G13" s="131" t="n">
        <v>0.4</v>
      </c>
      <c r="H13" s="131" t="n">
        <v>11.6</v>
      </c>
      <c r="I13" s="132" t="n">
        <v>48.68</v>
      </c>
      <c r="J13" s="44" t="n">
        <v>0.1</v>
      </c>
      <c r="K13" s="45" t="n">
        <v>0</v>
      </c>
      <c r="L13" s="45" t="n">
        <v>0</v>
      </c>
      <c r="M13" s="45" t="n">
        <v>0</v>
      </c>
      <c r="N13" s="45" t="n">
        <v>9</v>
      </c>
      <c r="O13" s="45" t="n">
        <v>0.8</v>
      </c>
      <c r="P13" s="45" t="n">
        <v>1.8</v>
      </c>
      <c r="Q13" s="45" t="n">
        <v>0</v>
      </c>
      <c r="R13" s="45" t="n">
        <v>0</v>
      </c>
      <c r="S13" s="45" t="n">
        <v>0.8</v>
      </c>
      <c r="T13" s="45" t="n">
        <v>0.5</v>
      </c>
      <c r="U13" s="45" t="n">
        <v>26</v>
      </c>
      <c r="V13" s="45" t="n">
        <v>278</v>
      </c>
      <c r="W13" s="45" t="n">
        <v>16</v>
      </c>
      <c r="X13" s="45" t="n">
        <v>9</v>
      </c>
      <c r="Y13" s="45" t="n">
        <v>11</v>
      </c>
      <c r="Z13" s="45" t="n">
        <v>2.2</v>
      </c>
      <c r="AA13" s="45" t="n">
        <v>0</v>
      </c>
      <c r="AB13" s="45" t="n">
        <v>30</v>
      </c>
      <c r="AC13" s="45" t="n">
        <v>5</v>
      </c>
      <c r="AD13" s="45" t="n">
        <v>0.2</v>
      </c>
      <c r="AE13" s="45" t="n">
        <v>0.03</v>
      </c>
      <c r="AF13" s="45" t="n">
        <v>0.02</v>
      </c>
      <c r="AG13" s="45" t="n">
        <v>0.3</v>
      </c>
      <c r="AH13" s="45" t="n">
        <v>0.4</v>
      </c>
      <c r="AI13" s="45" t="n">
        <v>10</v>
      </c>
      <c r="AJ13" s="27" t="n">
        <v>0</v>
      </c>
      <c r="AK13" s="27" t="n">
        <v>12</v>
      </c>
      <c r="AL13" s="27" t="n">
        <v>13</v>
      </c>
      <c r="AM13" s="27" t="n">
        <v>19</v>
      </c>
      <c r="AN13" s="27" t="n">
        <v>18</v>
      </c>
      <c r="AO13" s="27" t="n">
        <v>3</v>
      </c>
      <c r="AP13" s="27" t="n">
        <v>11</v>
      </c>
      <c r="AQ13" s="27" t="n">
        <v>3</v>
      </c>
      <c r="AR13" s="27" t="n">
        <v>9</v>
      </c>
      <c r="AS13" s="27" t="n">
        <v>17</v>
      </c>
      <c r="AT13" s="27" t="n">
        <v>10</v>
      </c>
      <c r="AU13" s="27" t="n">
        <v>78</v>
      </c>
      <c r="AV13" s="27" t="n">
        <v>7</v>
      </c>
      <c r="AW13" s="27" t="n">
        <v>14</v>
      </c>
      <c r="AX13" s="27" t="n">
        <v>42</v>
      </c>
      <c r="AY13" s="27" t="n">
        <v>0</v>
      </c>
      <c r="AZ13" s="27" t="n">
        <v>13</v>
      </c>
      <c r="BA13" s="27" t="n">
        <v>16</v>
      </c>
      <c r="BB13" s="27" t="n">
        <v>6</v>
      </c>
      <c r="BC13" s="27" t="n">
        <v>5</v>
      </c>
      <c r="BD13" s="27" t="n">
        <v>0</v>
      </c>
      <c r="BE13" s="27" t="n">
        <v>0</v>
      </c>
      <c r="BF13" s="27" t="n">
        <v>0</v>
      </c>
      <c r="BG13" s="27" t="n">
        <v>0</v>
      </c>
      <c r="BH13" s="27" t="n">
        <v>0</v>
      </c>
      <c r="BI13" s="27" t="n">
        <v>0</v>
      </c>
      <c r="BJ13" s="27" t="n">
        <v>0</v>
      </c>
      <c r="BK13" s="27" t="n">
        <v>0</v>
      </c>
      <c r="BL13" s="27" t="n">
        <v>0</v>
      </c>
      <c r="BM13" s="27" t="n">
        <v>0</v>
      </c>
      <c r="BN13" s="27" t="n">
        <v>0</v>
      </c>
      <c r="BO13" s="27" t="n">
        <v>0</v>
      </c>
      <c r="BP13" s="27" t="n">
        <v>0</v>
      </c>
      <c r="BQ13" s="27" t="n">
        <v>0</v>
      </c>
      <c r="BR13" s="27" t="n">
        <v>0</v>
      </c>
      <c r="BS13" s="27" t="n">
        <v>0</v>
      </c>
      <c r="BT13" s="27" t="n">
        <v>0</v>
      </c>
      <c r="BU13" s="27" t="n">
        <v>0</v>
      </c>
      <c r="BV13" s="27" t="n">
        <v>0</v>
      </c>
      <c r="BW13" s="27" t="n">
        <v>0</v>
      </c>
      <c r="BX13" s="27" t="n">
        <v>0</v>
      </c>
      <c r="BY13" s="27" t="n">
        <v>0</v>
      </c>
      <c r="BZ13" s="27" t="n">
        <v>0</v>
      </c>
      <c r="CA13" s="27" t="n">
        <v>0</v>
      </c>
      <c r="CB13" s="27" t="n">
        <v>86.3</v>
      </c>
      <c r="CC13" s="46"/>
      <c r="CD13" s="46"/>
      <c r="CE13" s="27" t="n">
        <v>5</v>
      </c>
      <c r="CF13" s="27"/>
      <c r="CG13" s="27" t="n">
        <v>2</v>
      </c>
      <c r="CH13" s="27" t="n">
        <v>2</v>
      </c>
      <c r="CI13" s="27" t="n">
        <v>2</v>
      </c>
      <c r="CJ13" s="27" t="n">
        <v>150</v>
      </c>
      <c r="CK13" s="27" t="n">
        <v>150</v>
      </c>
      <c r="CL13" s="27" t="n">
        <v>150</v>
      </c>
      <c r="CM13" s="27" t="n">
        <v>46.8</v>
      </c>
      <c r="CN13" s="27" t="n">
        <v>46.8</v>
      </c>
      <c r="CO13" s="27" t="n">
        <v>46.8</v>
      </c>
      <c r="CP13" s="27" t="n">
        <v>0</v>
      </c>
      <c r="CQ13" s="27" t="n">
        <v>0</v>
      </c>
    </row>
    <row r="14" customFormat="false" ht="14.4" hidden="false" customHeight="false" outlineLevel="0" collapsed="false">
      <c r="A14" s="47"/>
      <c r="B14" s="48" t="s">
        <v>111</v>
      </c>
      <c r="C14" s="49"/>
      <c r="D14" s="64" t="n">
        <f aca="false">SUM(D9:D13)</f>
        <v>18.61</v>
      </c>
      <c r="E14" s="133" t="n">
        <f aca="false">SUM(E9:E13)</f>
        <v>9.17</v>
      </c>
      <c r="F14" s="133" t="n">
        <f aca="false">SUM(F9:F13)</f>
        <v>20.23</v>
      </c>
      <c r="G14" s="133" t="n">
        <f aca="false">SUM(G9:G13)</f>
        <v>1.63</v>
      </c>
      <c r="H14" s="133" t="n">
        <f aca="false">SUM(H9:H13)</f>
        <v>87.38</v>
      </c>
      <c r="I14" s="64" t="n">
        <f aca="false">SUM(I9:I13)</f>
        <v>594.077915555556</v>
      </c>
      <c r="J14" s="51" t="n">
        <v>11.47</v>
      </c>
      <c r="K14" s="51" t="n">
        <v>0.25</v>
      </c>
      <c r="L14" s="51" t="n">
        <v>0</v>
      </c>
      <c r="M14" s="51" t="n">
        <v>0</v>
      </c>
      <c r="N14" s="51" t="n">
        <v>33.57</v>
      </c>
      <c r="O14" s="51" t="n">
        <v>40.79</v>
      </c>
      <c r="P14" s="51" t="n">
        <v>4.32</v>
      </c>
      <c r="Q14" s="51" t="n">
        <v>0</v>
      </c>
      <c r="R14" s="51" t="n">
        <v>0</v>
      </c>
      <c r="S14" s="51" t="n">
        <v>1.45</v>
      </c>
      <c r="T14" s="51" t="n">
        <v>4.53</v>
      </c>
      <c r="U14" s="51" t="n">
        <v>587.42</v>
      </c>
      <c r="V14" s="51" t="n">
        <v>656.21</v>
      </c>
      <c r="W14" s="51" t="n">
        <v>380.42</v>
      </c>
      <c r="X14" s="51" t="n">
        <v>66.08</v>
      </c>
      <c r="Y14" s="51" t="n">
        <v>327.92</v>
      </c>
      <c r="Z14" s="51" t="n">
        <v>3.73</v>
      </c>
      <c r="AA14" s="51" t="n">
        <v>94.96</v>
      </c>
      <c r="AB14" s="51" t="n">
        <v>101.58</v>
      </c>
      <c r="AC14" s="51" t="n">
        <v>130.19</v>
      </c>
      <c r="AD14" s="51" t="n">
        <v>0.74</v>
      </c>
      <c r="AE14" s="51" t="n">
        <v>0.18</v>
      </c>
      <c r="AF14" s="51" t="n">
        <v>0.36</v>
      </c>
      <c r="AG14" s="51" t="n">
        <v>0.98</v>
      </c>
      <c r="AH14" s="51" t="n">
        <v>4.32</v>
      </c>
      <c r="AI14" s="51" t="n">
        <v>11.15</v>
      </c>
      <c r="AJ14" s="52" t="n">
        <v>0</v>
      </c>
      <c r="AK14" s="52" t="n">
        <v>837.89</v>
      </c>
      <c r="AL14" s="52" t="n">
        <v>759.42</v>
      </c>
      <c r="AM14" s="52" t="n">
        <v>1402.23</v>
      </c>
      <c r="AN14" s="52" t="n">
        <v>835.6</v>
      </c>
      <c r="AO14" s="52" t="n">
        <v>333.81</v>
      </c>
      <c r="AP14" s="52" t="n">
        <v>588.42</v>
      </c>
      <c r="AQ14" s="52" t="n">
        <v>259.08</v>
      </c>
      <c r="AR14" s="52" t="n">
        <v>805.61</v>
      </c>
      <c r="AS14" s="52" t="n">
        <v>438.12</v>
      </c>
      <c r="AT14" s="52" t="n">
        <v>428.13</v>
      </c>
      <c r="AU14" s="52" t="n">
        <v>623.53</v>
      </c>
      <c r="AV14" s="52" t="n">
        <v>230.51</v>
      </c>
      <c r="AW14" s="52" t="n">
        <v>320.2</v>
      </c>
      <c r="AX14" s="52" t="n">
        <v>2256.19</v>
      </c>
      <c r="AY14" s="52" t="n">
        <v>0</v>
      </c>
      <c r="AZ14" s="52" t="n">
        <v>866.39</v>
      </c>
      <c r="BA14" s="52" t="n">
        <v>479.55</v>
      </c>
      <c r="BB14" s="52" t="n">
        <v>742.56</v>
      </c>
      <c r="BC14" s="52" t="n">
        <v>211.35</v>
      </c>
      <c r="BD14" s="52" t="n">
        <v>0.29</v>
      </c>
      <c r="BE14" s="52" t="n">
        <v>0.14</v>
      </c>
      <c r="BF14" s="52" t="n">
        <v>0.12</v>
      </c>
      <c r="BG14" s="52" t="n">
        <v>0.29</v>
      </c>
      <c r="BH14" s="52" t="n">
        <v>0.34</v>
      </c>
      <c r="BI14" s="52" t="n">
        <v>1.25</v>
      </c>
      <c r="BJ14" s="52" t="n">
        <v>0.05</v>
      </c>
      <c r="BK14" s="52" t="n">
        <v>3.31</v>
      </c>
      <c r="BL14" s="52" t="n">
        <v>0.01</v>
      </c>
      <c r="BM14" s="52" t="n">
        <v>0.93</v>
      </c>
      <c r="BN14" s="52" t="n">
        <v>0.02</v>
      </c>
      <c r="BO14" s="52" t="n">
        <v>0</v>
      </c>
      <c r="BP14" s="52" t="n">
        <v>0</v>
      </c>
      <c r="BQ14" s="52" t="n">
        <v>0.22</v>
      </c>
      <c r="BR14" s="52" t="n">
        <v>0.34</v>
      </c>
      <c r="BS14" s="52" t="n">
        <v>2.7</v>
      </c>
      <c r="BT14" s="52" t="n">
        <v>0</v>
      </c>
      <c r="BU14" s="52" t="n">
        <v>0</v>
      </c>
      <c r="BV14" s="52" t="n">
        <v>0.66</v>
      </c>
      <c r="BW14" s="52" t="n">
        <v>0.03</v>
      </c>
      <c r="BX14" s="52" t="n">
        <v>0</v>
      </c>
      <c r="BY14" s="52" t="n">
        <v>0</v>
      </c>
      <c r="BZ14" s="52" t="n">
        <v>0</v>
      </c>
      <c r="CA14" s="52" t="n">
        <v>0</v>
      </c>
      <c r="CB14" s="52" t="n">
        <v>484.29</v>
      </c>
      <c r="CC14" s="32"/>
      <c r="CD14" s="32"/>
      <c r="CE14" s="52" t="n">
        <v>111.89</v>
      </c>
      <c r="CF14" s="52"/>
      <c r="CG14" s="52" t="n">
        <v>48.73</v>
      </c>
      <c r="CH14" s="52" t="n">
        <v>23.86</v>
      </c>
      <c r="CI14" s="52" t="n">
        <v>36.29</v>
      </c>
      <c r="CJ14" s="52" t="n">
        <v>4317.05</v>
      </c>
      <c r="CK14" s="52" t="n">
        <v>2025.95</v>
      </c>
      <c r="CL14" s="52" t="n">
        <v>3171.5</v>
      </c>
      <c r="CM14" s="52" t="n">
        <v>129.27</v>
      </c>
      <c r="CN14" s="52" t="n">
        <v>88.86</v>
      </c>
      <c r="CO14" s="52" t="n">
        <v>109.07</v>
      </c>
      <c r="CP14" s="52" t="n">
        <v>15.13</v>
      </c>
      <c r="CQ14" s="52" t="n">
        <v>0.51</v>
      </c>
    </row>
    <row r="15" customFormat="false" ht="14.4" hidden="true" customHeight="false" outlineLevel="0" collapsed="false">
      <c r="A15" s="33"/>
      <c r="B15" s="38" t="s">
        <v>112</v>
      </c>
      <c r="C15" s="35"/>
      <c r="D15" s="131" t="n">
        <v>19.25</v>
      </c>
      <c r="E15" s="131" t="n">
        <v>0</v>
      </c>
      <c r="F15" s="131" t="n">
        <v>19.75</v>
      </c>
      <c r="G15" s="131" t="n">
        <v>0</v>
      </c>
      <c r="H15" s="131" t="n">
        <v>83.75</v>
      </c>
      <c r="I15" s="132" t="n">
        <v>587.5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175</v>
      </c>
      <c r="AD15" s="5" t="n">
        <v>0</v>
      </c>
      <c r="AE15" s="5" t="n">
        <v>0.3</v>
      </c>
      <c r="AF15" s="5" t="n">
        <v>0.35</v>
      </c>
      <c r="AI15" s="5" t="n">
        <v>15</v>
      </c>
      <c r="CI15" s="6" t="n">
        <v>0</v>
      </c>
      <c r="CL15" s="6" t="n">
        <v>0</v>
      </c>
      <c r="CO15" s="6" t="n">
        <v>0</v>
      </c>
    </row>
    <row r="16" customFormat="false" ht="14.4" hidden="true" customHeight="false" outlineLevel="0" collapsed="false">
      <c r="A16" s="33"/>
      <c r="B16" s="38" t="s">
        <v>113</v>
      </c>
      <c r="C16" s="35"/>
      <c r="D16" s="131" t="n">
        <f aca="false">D14-D15</f>
        <v>-0.640000000000004</v>
      </c>
      <c r="E16" s="131" t="n">
        <f aca="false">E14-E15</f>
        <v>9.17</v>
      </c>
      <c r="F16" s="131" t="n">
        <f aca="false">F14-F15</f>
        <v>0.48</v>
      </c>
      <c r="G16" s="131" t="n">
        <f aca="false">G14-G15</f>
        <v>1.63</v>
      </c>
      <c r="H16" s="131" t="n">
        <f aca="false">H14-H15</f>
        <v>3.63</v>
      </c>
      <c r="I16" s="132" t="n">
        <f aca="false">I14-I15</f>
        <v>6.57791555555559</v>
      </c>
      <c r="V16" s="5" t="n">
        <f aca="false">V14-V15</f>
        <v>656.21</v>
      </c>
      <c r="W16" s="5" t="n">
        <f aca="false">W14-W15</f>
        <v>380.42</v>
      </c>
      <c r="X16" s="5" t="n">
        <f aca="false">X14-X15</f>
        <v>66.08</v>
      </c>
      <c r="Y16" s="5" t="n">
        <f aca="false">Y14-Y15</f>
        <v>327.92</v>
      </c>
      <c r="Z16" s="5" t="n">
        <f aca="false">Z14-Z15</f>
        <v>3.73</v>
      </c>
      <c r="AA16" s="5" t="n">
        <f aca="false">AA14-AA15</f>
        <v>94.96</v>
      </c>
      <c r="AB16" s="5" t="n">
        <f aca="false">AB14-AB15</f>
        <v>101.58</v>
      </c>
      <c r="AC16" s="5" t="n">
        <f aca="false">AC14-AC15</f>
        <v>-44.81</v>
      </c>
      <c r="AD16" s="5" t="n">
        <f aca="false">AD14-AD15</f>
        <v>0.74</v>
      </c>
      <c r="AE16" s="5" t="n">
        <f aca="false">AE14-AE15</f>
        <v>-0.12</v>
      </c>
      <c r="AF16" s="5" t="n">
        <f aca="false">AF14-AF15</f>
        <v>0.01</v>
      </c>
      <c r="AI16" s="5" t="n">
        <f aca="false">AI14-AI15</f>
        <v>-3.85</v>
      </c>
      <c r="CI16" s="6" t="n">
        <f aca="false">CI14-CI15</f>
        <v>36.29</v>
      </c>
      <c r="CL16" s="6" t="n">
        <f aca="false">CL14-CL15</f>
        <v>3171.5</v>
      </c>
      <c r="CO16" s="6" t="n">
        <f aca="false">CO14-CO15</f>
        <v>109.07</v>
      </c>
    </row>
    <row r="17" customFormat="false" ht="14.4" hidden="true" customHeight="false" outlineLevel="0" collapsed="false">
      <c r="A17" s="33"/>
      <c r="B17" s="38" t="s">
        <v>114</v>
      </c>
      <c r="C17" s="35"/>
      <c r="D17" s="131" t="n">
        <v>12</v>
      </c>
      <c r="E17" s="131"/>
      <c r="F17" s="131" t="n">
        <v>32</v>
      </c>
      <c r="G17" s="131"/>
      <c r="H17" s="131" t="n">
        <v>56</v>
      </c>
      <c r="I17" s="132"/>
    </row>
    <row r="18" customFormat="false" ht="14.4" hidden="false" customHeight="false" outlineLevel="0" collapsed="false">
      <c r="A18" s="33"/>
      <c r="B18" s="34" t="s">
        <v>173</v>
      </c>
      <c r="C18" s="35"/>
      <c r="D18" s="131"/>
      <c r="E18" s="131"/>
      <c r="F18" s="131"/>
      <c r="G18" s="131"/>
      <c r="H18" s="131"/>
      <c r="I18" s="131"/>
    </row>
    <row r="19" customFormat="false" ht="14.4" hidden="false" customHeight="false" outlineLevel="0" collapsed="false">
      <c r="A19" s="33" t="str">
        <f aca="false">" 245/1"</f>
        <v> 245/1</v>
      </c>
      <c r="B19" s="38" t="s">
        <v>122</v>
      </c>
      <c r="C19" s="35" t="str">
        <f aca="false">"30"</f>
        <v>30</v>
      </c>
      <c r="D19" s="131" t="n">
        <v>0.23</v>
      </c>
      <c r="E19" s="131" t="n">
        <v>0</v>
      </c>
      <c r="F19" s="131" t="n">
        <v>0.25</v>
      </c>
      <c r="G19" s="131" t="n">
        <v>0.28</v>
      </c>
      <c r="H19" s="131" t="n">
        <v>0.98</v>
      </c>
      <c r="I19" s="132" t="n">
        <v>6.45713175</v>
      </c>
    </row>
    <row r="20" customFormat="false" ht="15.6" hidden="false" customHeight="true" outlineLevel="0" collapsed="false">
      <c r="A20" s="33" t="s">
        <v>174</v>
      </c>
      <c r="B20" s="38" t="s">
        <v>250</v>
      </c>
      <c r="C20" s="35" t="s">
        <v>251</v>
      </c>
      <c r="D20" s="131" t="n">
        <v>7.25</v>
      </c>
      <c r="E20" s="131" t="n">
        <v>0</v>
      </c>
      <c r="F20" s="131" t="n">
        <v>5.75</v>
      </c>
      <c r="G20" s="131" t="n">
        <v>5.56</v>
      </c>
      <c r="H20" s="131" t="n">
        <v>40.3</v>
      </c>
      <c r="I20" s="132" t="n">
        <v>254.76</v>
      </c>
    </row>
    <row r="21" customFormat="false" ht="14.4" hidden="false" customHeight="false" outlineLevel="0" collapsed="false">
      <c r="A21" s="33" t="str">
        <f aca="false">"25/8"</f>
        <v>25/8</v>
      </c>
      <c r="B21" s="38" t="s">
        <v>234</v>
      </c>
      <c r="C21" s="35" t="str">
        <f aca="false">"100"</f>
        <v>100</v>
      </c>
      <c r="D21" s="131" t="n">
        <v>9.06</v>
      </c>
      <c r="E21" s="131" t="n">
        <v>11.95</v>
      </c>
      <c r="F21" s="131" t="n">
        <v>13.09</v>
      </c>
      <c r="G21" s="131" t="n">
        <v>1.76</v>
      </c>
      <c r="H21" s="131" t="n">
        <v>12.9</v>
      </c>
      <c r="I21" s="132" t="n">
        <v>259.7162</v>
      </c>
    </row>
    <row r="22" customFormat="false" ht="14.4" hidden="false" customHeight="false" outlineLevel="0" collapsed="false">
      <c r="A22" s="33" t="s">
        <v>177</v>
      </c>
      <c r="B22" s="38" t="s">
        <v>178</v>
      </c>
      <c r="C22" s="35" t="str">
        <f aca="false">"180"</f>
        <v>180</v>
      </c>
      <c r="D22" s="131" t="n">
        <v>7.31</v>
      </c>
      <c r="E22" s="131" t="n">
        <v>0.03</v>
      </c>
      <c r="F22" s="131" t="n">
        <v>7.2</v>
      </c>
      <c r="G22" s="131" t="n">
        <v>0</v>
      </c>
      <c r="H22" s="131" t="n">
        <v>7.44</v>
      </c>
      <c r="I22" s="132" t="n">
        <v>90.30942</v>
      </c>
    </row>
    <row r="23" customFormat="false" ht="14.4" hidden="false" customHeight="false" outlineLevel="0" collapsed="false">
      <c r="A23" s="33" t="s">
        <v>179</v>
      </c>
      <c r="B23" s="38" t="s">
        <v>180</v>
      </c>
      <c r="C23" s="35" t="str">
        <f aca="false">"200"</f>
        <v>200</v>
      </c>
      <c r="D23" s="131" t="n">
        <v>0.72</v>
      </c>
      <c r="E23" s="131" t="n">
        <v>0</v>
      </c>
      <c r="F23" s="131" t="n">
        <v>0.03</v>
      </c>
      <c r="G23" s="131" t="n">
        <v>0.03</v>
      </c>
      <c r="H23" s="131" t="n">
        <v>23.24</v>
      </c>
      <c r="I23" s="132" t="n">
        <v>88.18959</v>
      </c>
      <c r="J23" s="40" t="n">
        <v>0.03</v>
      </c>
      <c r="K23" s="41" t="n">
        <v>0.16</v>
      </c>
      <c r="L23" s="41" t="n">
        <v>0</v>
      </c>
      <c r="M23" s="41" t="n">
        <v>0</v>
      </c>
      <c r="N23" s="41" t="n">
        <v>0.97</v>
      </c>
      <c r="O23" s="41" t="n">
        <v>0.08</v>
      </c>
      <c r="P23" s="41" t="n">
        <v>0.39</v>
      </c>
      <c r="Q23" s="41" t="n">
        <v>0</v>
      </c>
      <c r="R23" s="41" t="n">
        <v>0</v>
      </c>
      <c r="S23" s="41" t="n">
        <v>0.24</v>
      </c>
      <c r="T23" s="41" t="n">
        <v>0.37</v>
      </c>
      <c r="U23" s="41" t="n">
        <v>59.07</v>
      </c>
      <c r="V23" s="41" t="n">
        <v>77.31</v>
      </c>
      <c r="W23" s="41" t="n">
        <v>4.67</v>
      </c>
      <c r="X23" s="41" t="n">
        <v>5.4</v>
      </c>
      <c r="Y23" s="41" t="n">
        <v>7.09</v>
      </c>
      <c r="Z23" s="41" t="n">
        <v>0.24</v>
      </c>
      <c r="AA23" s="41" t="n">
        <v>0</v>
      </c>
      <c r="AB23" s="41" t="n">
        <v>201</v>
      </c>
      <c r="AC23" s="41" t="n">
        <v>41.78</v>
      </c>
      <c r="AD23" s="41" t="n">
        <v>0.32</v>
      </c>
      <c r="AE23" s="41" t="n">
        <v>0.01</v>
      </c>
      <c r="AF23" s="41" t="n">
        <v>0.01</v>
      </c>
      <c r="AG23" s="41" t="n">
        <v>0.12</v>
      </c>
      <c r="AH23" s="41" t="n">
        <v>0.21</v>
      </c>
      <c r="AI23" s="41" t="n">
        <v>3.1</v>
      </c>
      <c r="AJ23" s="42" t="n">
        <v>0</v>
      </c>
      <c r="AK23" s="42" t="n">
        <v>6.77</v>
      </c>
      <c r="AL23" s="42" t="n">
        <v>7.33</v>
      </c>
      <c r="AM23" s="42" t="n">
        <v>10.15</v>
      </c>
      <c r="AN23" s="42" t="n">
        <v>11.28</v>
      </c>
      <c r="AO23" s="42" t="n">
        <v>1.97</v>
      </c>
      <c r="AP23" s="42" t="n">
        <v>8.18</v>
      </c>
      <c r="AQ23" s="42" t="n">
        <v>2.26</v>
      </c>
      <c r="AR23" s="42" t="n">
        <v>7.05</v>
      </c>
      <c r="AS23" s="42" t="n">
        <v>7.62</v>
      </c>
      <c r="AT23" s="42" t="n">
        <v>6.49</v>
      </c>
      <c r="AU23" s="42" t="n">
        <v>38.92</v>
      </c>
      <c r="AV23" s="42" t="n">
        <v>4.51</v>
      </c>
      <c r="AW23" s="42" t="n">
        <v>5.64</v>
      </c>
      <c r="AX23" s="42" t="n">
        <v>144.95</v>
      </c>
      <c r="AY23" s="42" t="n">
        <v>0</v>
      </c>
      <c r="AZ23" s="42" t="n">
        <v>5.36</v>
      </c>
      <c r="BA23" s="42" t="n">
        <v>7.33</v>
      </c>
      <c r="BB23" s="42" t="n">
        <v>7.05</v>
      </c>
      <c r="BC23" s="42" t="n">
        <v>1.41</v>
      </c>
      <c r="BD23" s="42" t="n">
        <v>0</v>
      </c>
      <c r="BE23" s="42" t="n">
        <v>0</v>
      </c>
      <c r="BF23" s="42" t="n">
        <v>0</v>
      </c>
      <c r="BG23" s="42" t="n">
        <v>0</v>
      </c>
      <c r="BH23" s="42" t="n">
        <v>0</v>
      </c>
      <c r="BI23" s="42" t="n">
        <v>0</v>
      </c>
      <c r="BJ23" s="42" t="n">
        <v>0</v>
      </c>
      <c r="BK23" s="42" t="n">
        <v>0.01</v>
      </c>
      <c r="BL23" s="42" t="n">
        <v>0</v>
      </c>
      <c r="BM23" s="42" t="n">
        <v>0.01</v>
      </c>
      <c r="BN23" s="42" t="n">
        <v>0</v>
      </c>
      <c r="BO23" s="42" t="n">
        <v>0</v>
      </c>
      <c r="BP23" s="42" t="n">
        <v>0</v>
      </c>
      <c r="BQ23" s="42" t="n">
        <v>0</v>
      </c>
      <c r="BR23" s="42" t="n">
        <v>0</v>
      </c>
      <c r="BS23" s="42" t="n">
        <v>0.07</v>
      </c>
      <c r="BT23" s="42" t="n">
        <v>0</v>
      </c>
      <c r="BU23" s="42" t="n">
        <v>0</v>
      </c>
      <c r="BV23" s="42" t="n">
        <v>0.15</v>
      </c>
      <c r="BW23" s="42" t="n">
        <v>0</v>
      </c>
      <c r="BX23" s="42" t="n">
        <v>0</v>
      </c>
      <c r="BY23" s="42" t="n">
        <v>0</v>
      </c>
      <c r="BZ23" s="42" t="n">
        <v>0</v>
      </c>
      <c r="CA23" s="42" t="n">
        <v>0</v>
      </c>
      <c r="CB23" s="42" t="n">
        <v>27.81</v>
      </c>
      <c r="CC23" s="43"/>
      <c r="CD23" s="43"/>
      <c r="CE23" s="42" t="n">
        <v>33.5</v>
      </c>
      <c r="CF23" s="42"/>
      <c r="CG23" s="42" t="n">
        <v>6.62</v>
      </c>
      <c r="CH23" s="42" t="n">
        <v>3.62</v>
      </c>
      <c r="CI23" s="42" t="n">
        <v>5.12</v>
      </c>
      <c r="CJ23" s="42" t="n">
        <v>255.5</v>
      </c>
      <c r="CK23" s="42" t="n">
        <v>60.5</v>
      </c>
      <c r="CL23" s="42" t="n">
        <v>158</v>
      </c>
      <c r="CM23" s="42" t="n">
        <v>0.21</v>
      </c>
      <c r="CN23" s="42" t="n">
        <v>0.08</v>
      </c>
      <c r="CO23" s="42" t="n">
        <v>0.14</v>
      </c>
      <c r="CP23" s="42" t="n">
        <v>0</v>
      </c>
      <c r="CQ23" s="42" t="n">
        <v>0.15</v>
      </c>
    </row>
    <row r="24" customFormat="false" ht="16.2" hidden="false" customHeight="true" outlineLevel="0" collapsed="false">
      <c r="A24" s="33" t="str">
        <f aca="false">""</f>
        <v/>
      </c>
      <c r="B24" s="38" t="s">
        <v>130</v>
      </c>
      <c r="C24" s="35" t="str">
        <f aca="false">"30"</f>
        <v>30</v>
      </c>
      <c r="D24" s="131" t="n">
        <v>2.7</v>
      </c>
      <c r="E24" s="131" t="n">
        <v>0</v>
      </c>
      <c r="F24" s="131" t="n">
        <v>0.9</v>
      </c>
      <c r="G24" s="131" t="n">
        <v>0</v>
      </c>
      <c r="H24" s="131" t="n">
        <v>16.14</v>
      </c>
      <c r="I24" s="132" t="n">
        <v>80.295</v>
      </c>
      <c r="J24" s="40" t="n">
        <v>6.9</v>
      </c>
      <c r="K24" s="41" t="n">
        <v>0.12</v>
      </c>
      <c r="L24" s="41" t="n">
        <v>0</v>
      </c>
      <c r="M24" s="41" t="n">
        <v>0</v>
      </c>
      <c r="N24" s="41" t="n">
        <v>4.09</v>
      </c>
      <c r="O24" s="41" t="n">
        <v>6.49</v>
      </c>
      <c r="P24" s="41" t="n">
        <v>1.05</v>
      </c>
      <c r="Q24" s="41" t="n">
        <v>0</v>
      </c>
      <c r="R24" s="41" t="n">
        <v>0</v>
      </c>
      <c r="S24" s="41" t="n">
        <v>0.12</v>
      </c>
      <c r="T24" s="41" t="n">
        <v>2.06</v>
      </c>
      <c r="U24" s="41" t="n">
        <v>348.93</v>
      </c>
      <c r="V24" s="41" t="n">
        <v>209.51</v>
      </c>
      <c r="W24" s="41" t="n">
        <v>68.87</v>
      </c>
      <c r="X24" s="41" t="n">
        <v>21.34</v>
      </c>
      <c r="Y24" s="41" t="n">
        <v>148.29</v>
      </c>
      <c r="Z24" s="41" t="n">
        <v>1.7</v>
      </c>
      <c r="AA24" s="41" t="n">
        <v>29.88</v>
      </c>
      <c r="AB24" s="41" t="n">
        <v>19.06</v>
      </c>
      <c r="AC24" s="41" t="n">
        <v>33.4</v>
      </c>
      <c r="AD24" s="41" t="n">
        <v>0.45</v>
      </c>
      <c r="AE24" s="41" t="n">
        <v>0.07</v>
      </c>
      <c r="AF24" s="41" t="n">
        <v>0.15</v>
      </c>
      <c r="AG24" s="41" t="n">
        <v>2.43</v>
      </c>
      <c r="AH24" s="41" t="n">
        <v>4.82</v>
      </c>
      <c r="AI24" s="41" t="n">
        <v>2.69</v>
      </c>
      <c r="AJ24" s="42" t="n">
        <v>0</v>
      </c>
      <c r="AK24" s="42" t="n">
        <v>598.44</v>
      </c>
      <c r="AL24" s="42" t="n">
        <v>475.01</v>
      </c>
      <c r="AM24" s="42" t="n">
        <v>885.35</v>
      </c>
      <c r="AN24" s="42" t="n">
        <v>1331.86</v>
      </c>
      <c r="AO24" s="42" t="n">
        <v>254.31</v>
      </c>
      <c r="AP24" s="42" t="n">
        <v>461.48</v>
      </c>
      <c r="AQ24" s="42" t="n">
        <v>127.62</v>
      </c>
      <c r="AR24" s="42" t="n">
        <v>481.43</v>
      </c>
      <c r="AS24" s="42" t="n">
        <v>542.34</v>
      </c>
      <c r="AT24" s="42" t="n">
        <v>528.25</v>
      </c>
      <c r="AU24" s="42" t="n">
        <v>866.02</v>
      </c>
      <c r="AV24" s="42" t="n">
        <v>353.77</v>
      </c>
      <c r="AW24" s="42" t="n">
        <v>473.7</v>
      </c>
      <c r="AX24" s="42" t="n">
        <v>1735.48</v>
      </c>
      <c r="AY24" s="42" t="n">
        <v>136.13</v>
      </c>
      <c r="AZ24" s="42" t="n">
        <v>413.9</v>
      </c>
      <c r="BA24" s="42" t="n">
        <v>415.43</v>
      </c>
      <c r="BB24" s="42" t="n">
        <v>409.6</v>
      </c>
      <c r="BC24" s="42" t="n">
        <v>151.31</v>
      </c>
      <c r="BD24" s="42" t="n">
        <v>0.13</v>
      </c>
      <c r="BE24" s="42" t="n">
        <v>0.06</v>
      </c>
      <c r="BF24" s="42" t="n">
        <v>0.03</v>
      </c>
      <c r="BG24" s="42" t="n">
        <v>0.07</v>
      </c>
      <c r="BH24" s="42" t="n">
        <v>0.08</v>
      </c>
      <c r="BI24" s="42" t="n">
        <v>0.39</v>
      </c>
      <c r="BJ24" s="42" t="n">
        <v>0</v>
      </c>
      <c r="BK24" s="42" t="n">
        <v>1.07</v>
      </c>
      <c r="BL24" s="42" t="n">
        <v>0</v>
      </c>
      <c r="BM24" s="42" t="n">
        <v>0.33</v>
      </c>
      <c r="BN24" s="42" t="n">
        <v>0.01</v>
      </c>
      <c r="BO24" s="42" t="n">
        <v>0</v>
      </c>
      <c r="BP24" s="42" t="n">
        <v>0</v>
      </c>
      <c r="BQ24" s="42" t="n">
        <v>0.07</v>
      </c>
      <c r="BR24" s="42" t="n">
        <v>0.11</v>
      </c>
      <c r="BS24" s="42" t="n">
        <v>0.88</v>
      </c>
      <c r="BT24" s="42" t="n">
        <v>0</v>
      </c>
      <c r="BU24" s="42" t="n">
        <v>0</v>
      </c>
      <c r="BV24" s="42" t="n">
        <v>0.1</v>
      </c>
      <c r="BW24" s="42" t="n">
        <v>0.01</v>
      </c>
      <c r="BX24" s="42" t="n">
        <v>0</v>
      </c>
      <c r="BY24" s="42" t="n">
        <v>0</v>
      </c>
      <c r="BZ24" s="42" t="n">
        <v>0</v>
      </c>
      <c r="CA24" s="42" t="n">
        <v>0</v>
      </c>
      <c r="CB24" s="42" t="n">
        <v>95.88</v>
      </c>
      <c r="CC24" s="43"/>
      <c r="CD24" s="43"/>
      <c r="CE24" s="42" t="n">
        <v>33.06</v>
      </c>
      <c r="CF24" s="42"/>
      <c r="CG24" s="42" t="n">
        <v>41.38</v>
      </c>
      <c r="CH24" s="42" t="n">
        <v>21.7</v>
      </c>
      <c r="CI24" s="42" t="n">
        <v>31.54</v>
      </c>
      <c r="CJ24" s="42" t="n">
        <v>2302.21</v>
      </c>
      <c r="CK24" s="42" t="n">
        <v>1257.86</v>
      </c>
      <c r="CL24" s="42" t="n">
        <v>1780.04</v>
      </c>
      <c r="CM24" s="42" t="n">
        <v>23.11</v>
      </c>
      <c r="CN24" s="42" t="n">
        <v>11.75</v>
      </c>
      <c r="CO24" s="42" t="n">
        <v>17.46</v>
      </c>
      <c r="CP24" s="42" t="n">
        <v>0</v>
      </c>
      <c r="CQ24" s="42" t="n">
        <v>0.82</v>
      </c>
    </row>
    <row r="25" customFormat="false" ht="14.4" hidden="false" customHeight="false" outlineLevel="0" collapsed="false">
      <c r="A25" s="33" t="str">
        <f aca="false">"-"</f>
        <v>-</v>
      </c>
      <c r="B25" s="38" t="s">
        <v>109</v>
      </c>
      <c r="C25" s="35" t="n">
        <v>40</v>
      </c>
      <c r="D25" s="131" t="n">
        <v>3.17</v>
      </c>
      <c r="E25" s="131" t="n">
        <v>0</v>
      </c>
      <c r="F25" s="131" t="n">
        <v>0.57</v>
      </c>
      <c r="G25" s="131" t="n">
        <v>0.36</v>
      </c>
      <c r="H25" s="131" t="n">
        <v>20.01</v>
      </c>
      <c r="I25" s="132" t="n">
        <v>92.82</v>
      </c>
      <c r="J25" s="40" t="n">
        <v>1.87</v>
      </c>
      <c r="K25" s="41" t="n">
        <v>0.08</v>
      </c>
      <c r="L25" s="41" t="n">
        <v>0</v>
      </c>
      <c r="M25" s="41" t="n">
        <v>0</v>
      </c>
      <c r="N25" s="41" t="n">
        <v>0.97</v>
      </c>
      <c r="O25" s="41" t="n">
        <v>31.42</v>
      </c>
      <c r="P25" s="41" t="n">
        <v>1.72</v>
      </c>
      <c r="Q25" s="41" t="n">
        <v>0</v>
      </c>
      <c r="R25" s="41" t="n">
        <v>0</v>
      </c>
      <c r="S25" s="41" t="n">
        <v>0</v>
      </c>
      <c r="T25" s="41" t="n">
        <v>0.68</v>
      </c>
      <c r="U25" s="41" t="n">
        <v>147.26</v>
      </c>
      <c r="V25" s="41" t="n">
        <v>56.22</v>
      </c>
      <c r="W25" s="41" t="n">
        <v>10.53</v>
      </c>
      <c r="X25" s="41" t="n">
        <v>7.17</v>
      </c>
      <c r="Y25" s="41" t="n">
        <v>39.83</v>
      </c>
      <c r="Z25" s="41" t="n">
        <v>0.73</v>
      </c>
      <c r="AA25" s="41" t="n">
        <v>9</v>
      </c>
      <c r="AB25" s="41" t="n">
        <v>9</v>
      </c>
      <c r="AC25" s="41" t="n">
        <v>16.88</v>
      </c>
      <c r="AD25" s="41" t="n">
        <v>0.8</v>
      </c>
      <c r="AE25" s="41" t="n">
        <v>0.06</v>
      </c>
      <c r="AF25" s="41" t="n">
        <v>0.02</v>
      </c>
      <c r="AG25" s="41" t="n">
        <v>0.49</v>
      </c>
      <c r="AH25" s="41" t="n">
        <v>1.49</v>
      </c>
      <c r="AI25" s="41" t="n">
        <v>0</v>
      </c>
      <c r="AJ25" s="42" t="n">
        <v>0</v>
      </c>
      <c r="AK25" s="42" t="n">
        <v>229.67</v>
      </c>
      <c r="AL25" s="42" t="n">
        <v>209.98</v>
      </c>
      <c r="AM25" s="42" t="n">
        <v>393.39</v>
      </c>
      <c r="AN25" s="42" t="n">
        <v>122.87</v>
      </c>
      <c r="AO25" s="42" t="n">
        <v>74.91</v>
      </c>
      <c r="AP25" s="42" t="n">
        <v>152.19</v>
      </c>
      <c r="AQ25" s="42" t="n">
        <v>49.94</v>
      </c>
      <c r="AR25" s="42" t="n">
        <v>244.06</v>
      </c>
      <c r="AS25" s="42" t="n">
        <v>161.39</v>
      </c>
      <c r="AT25" s="42" t="n">
        <v>194.59</v>
      </c>
      <c r="AU25" s="42" t="n">
        <v>166.92</v>
      </c>
      <c r="AV25" s="42" t="n">
        <v>98.07</v>
      </c>
      <c r="AW25" s="42" t="n">
        <v>170.55</v>
      </c>
      <c r="AX25" s="42" t="n">
        <v>1497.86</v>
      </c>
      <c r="AY25" s="42" t="n">
        <v>0</v>
      </c>
      <c r="AZ25" s="42" t="n">
        <v>471.98</v>
      </c>
      <c r="BA25" s="42" t="n">
        <v>244.48</v>
      </c>
      <c r="BB25" s="42" t="n">
        <v>122.77</v>
      </c>
      <c r="BC25" s="42" t="n">
        <v>97.19</v>
      </c>
      <c r="BD25" s="42" t="n">
        <v>0.09</v>
      </c>
      <c r="BE25" s="42" t="n">
        <v>0.04</v>
      </c>
      <c r="BF25" s="42" t="n">
        <v>0.02</v>
      </c>
      <c r="BG25" s="42" t="n">
        <v>0.05</v>
      </c>
      <c r="BH25" s="42" t="n">
        <v>0.06</v>
      </c>
      <c r="BI25" s="42" t="n">
        <v>0.26</v>
      </c>
      <c r="BJ25" s="42" t="n">
        <v>0</v>
      </c>
      <c r="BK25" s="42" t="n">
        <v>0.81</v>
      </c>
      <c r="BL25" s="42" t="n">
        <v>0</v>
      </c>
      <c r="BM25" s="42" t="n">
        <v>0.23</v>
      </c>
      <c r="BN25" s="42" t="n">
        <v>0</v>
      </c>
      <c r="BO25" s="42" t="n">
        <v>0</v>
      </c>
      <c r="BP25" s="42" t="n">
        <v>0</v>
      </c>
      <c r="BQ25" s="42" t="n">
        <v>0.05</v>
      </c>
      <c r="BR25" s="42" t="n">
        <v>0.08</v>
      </c>
      <c r="BS25" s="42" t="n">
        <v>0.6</v>
      </c>
      <c r="BT25" s="42" t="n">
        <v>0</v>
      </c>
      <c r="BU25" s="42" t="n">
        <v>0</v>
      </c>
      <c r="BV25" s="42" t="n">
        <v>0.24</v>
      </c>
      <c r="BW25" s="42" t="n">
        <v>0.01</v>
      </c>
      <c r="BX25" s="42" t="n">
        <v>0</v>
      </c>
      <c r="BY25" s="42" t="n">
        <v>0</v>
      </c>
      <c r="BZ25" s="42" t="n">
        <v>0</v>
      </c>
      <c r="CA25" s="42" t="n">
        <v>0</v>
      </c>
      <c r="CB25" s="42" t="n">
        <v>7.57</v>
      </c>
      <c r="CC25" s="43"/>
      <c r="CD25" s="43"/>
      <c r="CE25" s="42" t="n">
        <v>10.5</v>
      </c>
      <c r="CF25" s="42"/>
      <c r="CG25" s="42" t="n">
        <v>15.92</v>
      </c>
      <c r="CH25" s="42" t="n">
        <v>8.3</v>
      </c>
      <c r="CI25" s="42" t="n">
        <v>12.11</v>
      </c>
      <c r="CJ25" s="42" t="n">
        <v>369.83</v>
      </c>
      <c r="CK25" s="42" t="n">
        <v>365.4</v>
      </c>
      <c r="CL25" s="42" t="n">
        <v>367.62</v>
      </c>
      <c r="CM25" s="42" t="n">
        <v>9.36</v>
      </c>
      <c r="CN25" s="42" t="n">
        <v>4.76</v>
      </c>
      <c r="CO25" s="42" t="n">
        <v>7.06</v>
      </c>
      <c r="CP25" s="42" t="n">
        <v>0</v>
      </c>
      <c r="CQ25" s="42" t="n">
        <v>0.38</v>
      </c>
    </row>
    <row r="26" customFormat="false" ht="14.4" hidden="false" customHeight="false" outlineLevel="0" collapsed="false">
      <c r="A26" s="47"/>
      <c r="B26" s="48" t="s">
        <v>182</v>
      </c>
      <c r="C26" s="49"/>
      <c r="D26" s="64" t="n">
        <f aca="false">SUM(D19:D25)</f>
        <v>30.44</v>
      </c>
      <c r="E26" s="64" t="n">
        <f aca="false">SUM(E19:E25)</f>
        <v>11.98</v>
      </c>
      <c r="F26" s="64" t="n">
        <f aca="false">SUM(F19:F25)</f>
        <v>27.79</v>
      </c>
      <c r="G26" s="64" t="n">
        <f aca="false">SUM(G19:G25)</f>
        <v>7.99</v>
      </c>
      <c r="H26" s="64" t="n">
        <f aca="false">SUM(H19:H25)</f>
        <v>121.01</v>
      </c>
      <c r="I26" s="64" t="n">
        <f aca="false">SUM(I19:I25)</f>
        <v>872.54734175</v>
      </c>
      <c r="J26" s="44" t="n">
        <v>0</v>
      </c>
      <c r="K26" s="45" t="n">
        <v>0</v>
      </c>
      <c r="L26" s="45" t="n">
        <v>0</v>
      </c>
      <c r="M26" s="45" t="n">
        <v>0</v>
      </c>
      <c r="N26" s="45" t="n">
        <v>0.72</v>
      </c>
      <c r="O26" s="45" t="n">
        <v>8.54</v>
      </c>
      <c r="P26" s="45" t="n">
        <v>1.5</v>
      </c>
      <c r="Q26" s="45" t="n">
        <v>0</v>
      </c>
      <c r="R26" s="45" t="n">
        <v>0</v>
      </c>
      <c r="S26" s="45" t="n">
        <v>0.06</v>
      </c>
      <c r="T26" s="45" t="n">
        <v>0.36</v>
      </c>
      <c r="U26" s="45" t="n">
        <v>68.6</v>
      </c>
      <c r="V26" s="45" t="n">
        <v>45</v>
      </c>
      <c r="W26" s="45" t="n">
        <v>6.8</v>
      </c>
      <c r="X26" s="45" t="n">
        <v>12.6</v>
      </c>
      <c r="Y26" s="45" t="n">
        <v>34.4</v>
      </c>
      <c r="Z26" s="45" t="n">
        <v>0.56</v>
      </c>
      <c r="AA26" s="45" t="n">
        <v>1.8</v>
      </c>
      <c r="AB26" s="45" t="n">
        <v>0</v>
      </c>
      <c r="AC26" s="45" t="n">
        <v>1.8</v>
      </c>
      <c r="AD26" s="45" t="n">
        <v>0.34</v>
      </c>
      <c r="AE26" s="45" t="n">
        <v>0.03</v>
      </c>
      <c r="AF26" s="45" t="n">
        <v>0.01</v>
      </c>
      <c r="AG26" s="45" t="n">
        <v>0.94</v>
      </c>
      <c r="AH26" s="45" t="n">
        <v>0.94</v>
      </c>
      <c r="AI26" s="45" t="n">
        <v>0</v>
      </c>
      <c r="AJ26" s="27" t="n">
        <v>0</v>
      </c>
      <c r="AK26" s="27" t="n">
        <v>0</v>
      </c>
      <c r="AL26" s="27" t="n">
        <v>0</v>
      </c>
      <c r="AM26" s="27" t="n">
        <v>0</v>
      </c>
      <c r="AN26" s="27" t="n">
        <v>0</v>
      </c>
      <c r="AO26" s="27" t="n">
        <v>0</v>
      </c>
      <c r="AP26" s="27" t="n">
        <v>0</v>
      </c>
      <c r="AQ26" s="27" t="n">
        <v>0</v>
      </c>
      <c r="AR26" s="27" t="n">
        <v>0</v>
      </c>
      <c r="AS26" s="27" t="n">
        <v>0</v>
      </c>
      <c r="AT26" s="27" t="n">
        <v>0</v>
      </c>
      <c r="AU26" s="27" t="n">
        <v>0</v>
      </c>
      <c r="AV26" s="27" t="n">
        <v>0</v>
      </c>
      <c r="AW26" s="27" t="n">
        <v>0</v>
      </c>
      <c r="AX26" s="27" t="n">
        <v>0</v>
      </c>
      <c r="AY26" s="27" t="n">
        <v>0</v>
      </c>
      <c r="AZ26" s="27" t="n">
        <v>0</v>
      </c>
      <c r="BA26" s="27" t="n">
        <v>0</v>
      </c>
      <c r="BB26" s="27" t="n">
        <v>0</v>
      </c>
      <c r="BC26" s="27" t="n">
        <v>0</v>
      </c>
      <c r="BD26" s="27" t="n">
        <v>0</v>
      </c>
      <c r="BE26" s="27" t="n">
        <v>0</v>
      </c>
      <c r="BF26" s="27" t="n">
        <v>0</v>
      </c>
      <c r="BG26" s="27" t="n">
        <v>0</v>
      </c>
      <c r="BH26" s="27" t="n">
        <v>0</v>
      </c>
      <c r="BI26" s="27" t="n">
        <v>0</v>
      </c>
      <c r="BJ26" s="27" t="n">
        <v>0</v>
      </c>
      <c r="BK26" s="27" t="n">
        <v>0</v>
      </c>
      <c r="BL26" s="27" t="n">
        <v>0</v>
      </c>
      <c r="BM26" s="27" t="n">
        <v>0</v>
      </c>
      <c r="BN26" s="27" t="n">
        <v>0</v>
      </c>
      <c r="BO26" s="27" t="n">
        <v>0</v>
      </c>
      <c r="BP26" s="27" t="n">
        <v>0</v>
      </c>
      <c r="BQ26" s="27" t="n">
        <v>0</v>
      </c>
      <c r="BR26" s="27" t="n">
        <v>0</v>
      </c>
      <c r="BS26" s="27" t="n">
        <v>0</v>
      </c>
      <c r="BT26" s="27" t="n">
        <v>0</v>
      </c>
      <c r="BU26" s="27" t="n">
        <v>0</v>
      </c>
      <c r="BV26" s="27" t="n">
        <v>0</v>
      </c>
      <c r="BW26" s="27" t="n">
        <v>0</v>
      </c>
      <c r="BX26" s="27" t="n">
        <v>0</v>
      </c>
      <c r="BY26" s="27" t="n">
        <v>0</v>
      </c>
      <c r="BZ26" s="27" t="n">
        <v>0</v>
      </c>
      <c r="CA26" s="27" t="n">
        <v>0</v>
      </c>
      <c r="CB26" s="27" t="n">
        <v>6.66</v>
      </c>
      <c r="CC26" s="46"/>
      <c r="CD26" s="46"/>
      <c r="CE26" s="27" t="n">
        <v>1.8</v>
      </c>
      <c r="CF26" s="27"/>
      <c r="CG26" s="27" t="n">
        <v>0</v>
      </c>
      <c r="CH26" s="27" t="n">
        <v>0</v>
      </c>
      <c r="CI26" s="27" t="n">
        <v>0</v>
      </c>
      <c r="CJ26" s="27" t="n">
        <v>0</v>
      </c>
      <c r="CK26" s="27" t="n">
        <v>0</v>
      </c>
      <c r="CL26" s="27" t="n">
        <v>0</v>
      </c>
      <c r="CM26" s="27" t="n">
        <v>0</v>
      </c>
      <c r="CN26" s="27" t="n">
        <v>0</v>
      </c>
      <c r="CO26" s="27" t="n">
        <v>0</v>
      </c>
      <c r="CP26" s="27" t="n">
        <v>0</v>
      </c>
      <c r="CQ26" s="27" t="n">
        <v>0</v>
      </c>
    </row>
    <row r="27" customFormat="false" ht="14.4" hidden="true" customHeight="false" outlineLevel="0" collapsed="false">
      <c r="A27" s="28"/>
      <c r="B27" s="53" t="s">
        <v>112</v>
      </c>
      <c r="C27" s="30"/>
      <c r="D27" s="45" t="n">
        <v>26.95</v>
      </c>
      <c r="E27" s="45" t="n">
        <v>0</v>
      </c>
      <c r="F27" s="45" t="n">
        <v>27.65</v>
      </c>
      <c r="G27" s="45" t="n">
        <v>0</v>
      </c>
      <c r="H27" s="45" t="n">
        <v>117.25</v>
      </c>
      <c r="I27" s="45" t="n">
        <v>822.5</v>
      </c>
      <c r="J27" s="51" t="n">
        <v>8.81</v>
      </c>
      <c r="K27" s="51" t="n">
        <v>0.36</v>
      </c>
      <c r="L27" s="51" t="n">
        <v>0</v>
      </c>
      <c r="M27" s="51" t="n">
        <v>0</v>
      </c>
      <c r="N27" s="51" t="n">
        <v>19.38</v>
      </c>
      <c r="O27" s="51" t="n">
        <v>46.95</v>
      </c>
      <c r="P27" s="51" t="n">
        <v>6.19</v>
      </c>
      <c r="Q27" s="51" t="n">
        <v>0</v>
      </c>
      <c r="R27" s="51" t="n">
        <v>0</v>
      </c>
      <c r="S27" s="51" t="n">
        <v>0.76</v>
      </c>
      <c r="T27" s="51" t="n">
        <v>3.8</v>
      </c>
      <c r="U27" s="51" t="n">
        <v>624.7</v>
      </c>
      <c r="V27" s="51" t="n">
        <v>391.75</v>
      </c>
      <c r="W27" s="51" t="n">
        <v>95.24</v>
      </c>
      <c r="X27" s="51" t="n">
        <v>47.65</v>
      </c>
      <c r="Y27" s="51" t="n">
        <v>230.72</v>
      </c>
      <c r="Z27" s="51" t="n">
        <v>3.45</v>
      </c>
      <c r="AA27" s="51" t="n">
        <v>40.68</v>
      </c>
      <c r="AB27" s="51" t="n">
        <v>580.06</v>
      </c>
      <c r="AC27" s="51" t="n">
        <v>158.95</v>
      </c>
      <c r="AD27" s="51" t="n">
        <v>2.17</v>
      </c>
      <c r="AE27" s="51" t="n">
        <v>0.18</v>
      </c>
      <c r="AF27" s="51" t="n">
        <v>0.2</v>
      </c>
      <c r="AG27" s="51" t="n">
        <v>4.06</v>
      </c>
      <c r="AH27" s="51" t="n">
        <v>7.57</v>
      </c>
      <c r="AI27" s="51" t="n">
        <v>44.79</v>
      </c>
      <c r="AJ27" s="52" t="n">
        <v>0</v>
      </c>
      <c r="AK27" s="52" t="n">
        <v>834.89</v>
      </c>
      <c r="AL27" s="52" t="n">
        <v>692.33</v>
      </c>
      <c r="AM27" s="52" t="n">
        <v>1288.9</v>
      </c>
      <c r="AN27" s="52" t="n">
        <v>1466.02</v>
      </c>
      <c r="AO27" s="52" t="n">
        <v>331.19</v>
      </c>
      <c r="AP27" s="52" t="n">
        <v>621.85</v>
      </c>
      <c r="AQ27" s="52" t="n">
        <v>179.81</v>
      </c>
      <c r="AR27" s="52" t="n">
        <v>732.54</v>
      </c>
      <c r="AS27" s="52" t="n">
        <v>711.35</v>
      </c>
      <c r="AT27" s="52" t="n">
        <v>729.34</v>
      </c>
      <c r="AU27" s="52" t="n">
        <v>1071.86</v>
      </c>
      <c r="AV27" s="52" t="n">
        <v>456.36</v>
      </c>
      <c r="AW27" s="52" t="n">
        <v>649.89</v>
      </c>
      <c r="AX27" s="52" t="n">
        <v>3378.29</v>
      </c>
      <c r="AY27" s="52" t="n">
        <v>136.13</v>
      </c>
      <c r="AZ27" s="52" t="n">
        <v>891.24</v>
      </c>
      <c r="BA27" s="52" t="n">
        <v>667.24</v>
      </c>
      <c r="BB27" s="52" t="n">
        <v>539.41</v>
      </c>
      <c r="BC27" s="52" t="n">
        <v>249.91</v>
      </c>
      <c r="BD27" s="52" t="n">
        <v>0.22</v>
      </c>
      <c r="BE27" s="52" t="n">
        <v>0.1</v>
      </c>
      <c r="BF27" s="52" t="n">
        <v>0.05</v>
      </c>
      <c r="BG27" s="52" t="n">
        <v>0.12</v>
      </c>
      <c r="BH27" s="52" t="n">
        <v>0.14</v>
      </c>
      <c r="BI27" s="52" t="n">
        <v>0.65</v>
      </c>
      <c r="BJ27" s="52" t="n">
        <v>0</v>
      </c>
      <c r="BK27" s="52" t="n">
        <v>1.9</v>
      </c>
      <c r="BL27" s="52" t="n">
        <v>0</v>
      </c>
      <c r="BM27" s="52" t="n">
        <v>0.57</v>
      </c>
      <c r="BN27" s="52" t="n">
        <v>0.01</v>
      </c>
      <c r="BO27" s="52" t="n">
        <v>0</v>
      </c>
      <c r="BP27" s="52" t="n">
        <v>0</v>
      </c>
      <c r="BQ27" s="52" t="n">
        <v>0.12</v>
      </c>
      <c r="BR27" s="52" t="n">
        <v>0.19</v>
      </c>
      <c r="BS27" s="52" t="n">
        <v>1.56</v>
      </c>
      <c r="BT27" s="52" t="n">
        <v>0</v>
      </c>
      <c r="BU27" s="52" t="n">
        <v>0</v>
      </c>
      <c r="BV27" s="52" t="n">
        <v>0.49</v>
      </c>
      <c r="BW27" s="52" t="n">
        <v>0.01</v>
      </c>
      <c r="BX27" s="52" t="n">
        <v>0</v>
      </c>
      <c r="BY27" s="52" t="n">
        <v>0</v>
      </c>
      <c r="BZ27" s="52" t="n">
        <v>0</v>
      </c>
      <c r="CA27" s="52" t="n">
        <v>0</v>
      </c>
      <c r="CB27" s="52" t="n">
        <v>376.93</v>
      </c>
      <c r="CC27" s="32"/>
      <c r="CD27" s="32"/>
      <c r="CE27" s="52" t="n">
        <v>137.36</v>
      </c>
      <c r="CF27" s="52"/>
      <c r="CG27" s="52" t="n">
        <v>70.05</v>
      </c>
      <c r="CH27" s="52" t="n">
        <v>39.76</v>
      </c>
      <c r="CI27" s="52" t="n">
        <v>54.91</v>
      </c>
      <c r="CJ27" s="52" t="n">
        <v>3502.54</v>
      </c>
      <c r="CK27" s="52" t="n">
        <v>1904.66</v>
      </c>
      <c r="CL27" s="52" t="n">
        <v>2703.6</v>
      </c>
      <c r="CM27" s="52" t="n">
        <v>84.22</v>
      </c>
      <c r="CN27" s="52" t="n">
        <v>47.16</v>
      </c>
      <c r="CO27" s="52" t="n">
        <v>65.72</v>
      </c>
      <c r="CP27" s="52" t="n">
        <v>10</v>
      </c>
      <c r="CQ27" s="52" t="n">
        <v>1.35</v>
      </c>
    </row>
    <row r="28" customFormat="false" ht="14.4" hidden="true" customHeight="false" outlineLevel="0" collapsed="false">
      <c r="A28" s="28"/>
      <c r="B28" s="53" t="s">
        <v>113</v>
      </c>
      <c r="C28" s="30"/>
      <c r="D28" s="45" t="n">
        <f aca="false">D26-D27</f>
        <v>3.49</v>
      </c>
      <c r="E28" s="45" t="n">
        <f aca="false">E26-E27</f>
        <v>11.98</v>
      </c>
      <c r="F28" s="45" t="n">
        <f aca="false">F26-F27</f>
        <v>0.140000000000001</v>
      </c>
      <c r="G28" s="45" t="n">
        <f aca="false">G26-G27</f>
        <v>7.99</v>
      </c>
      <c r="H28" s="45" t="n">
        <f aca="false">H26-H27</f>
        <v>3.76000000000002</v>
      </c>
      <c r="I28" s="45" t="n">
        <f aca="false">I26-I27</f>
        <v>50.0473417500001</v>
      </c>
      <c r="V28" s="5" t="n">
        <v>0</v>
      </c>
      <c r="W28" s="5" t="n">
        <v>0</v>
      </c>
      <c r="X28" s="5" t="n">
        <v>0</v>
      </c>
      <c r="Y28" s="5" t="n">
        <v>0</v>
      </c>
      <c r="Z28" s="5" t="n">
        <v>0</v>
      </c>
      <c r="AA28" s="5" t="n">
        <v>0</v>
      </c>
      <c r="AB28" s="5" t="n">
        <v>0</v>
      </c>
      <c r="AC28" s="5" t="n">
        <v>175</v>
      </c>
      <c r="AD28" s="5" t="n">
        <v>0</v>
      </c>
      <c r="AE28" s="5" t="n">
        <v>0.3</v>
      </c>
      <c r="AF28" s="5" t="n">
        <v>0.35</v>
      </c>
      <c r="AI28" s="5" t="n">
        <v>15</v>
      </c>
      <c r="CI28" s="6" t="n">
        <v>0</v>
      </c>
      <c r="CL28" s="6" t="n">
        <v>0</v>
      </c>
      <c r="CO28" s="6" t="n">
        <v>0</v>
      </c>
    </row>
    <row r="29" customFormat="false" ht="14.4" hidden="true" customHeight="false" outlineLevel="0" collapsed="false">
      <c r="A29" s="28"/>
      <c r="B29" s="53" t="s">
        <v>114</v>
      </c>
      <c r="C29" s="30"/>
      <c r="D29" s="45" t="n">
        <v>17</v>
      </c>
      <c r="E29" s="45"/>
      <c r="F29" s="45" t="n">
        <v>36</v>
      </c>
      <c r="G29" s="45"/>
      <c r="H29" s="45" t="n">
        <v>47</v>
      </c>
      <c r="I29" s="45"/>
      <c r="V29" s="5" t="n">
        <f aca="false">V27-V28</f>
        <v>391.75</v>
      </c>
      <c r="W29" s="5" t="n">
        <f aca="false">W27-W28</f>
        <v>95.24</v>
      </c>
      <c r="X29" s="5" t="n">
        <f aca="false">X27-X28</f>
        <v>47.65</v>
      </c>
      <c r="Y29" s="5" t="n">
        <f aca="false">Y27-Y28</f>
        <v>230.72</v>
      </c>
      <c r="Z29" s="5" t="n">
        <f aca="false">Z27-Z28</f>
        <v>3.45</v>
      </c>
      <c r="AA29" s="5" t="n">
        <f aca="false">AA27-AA28</f>
        <v>40.68</v>
      </c>
      <c r="AB29" s="5" t="n">
        <f aca="false">AB27-AB28</f>
        <v>580.06</v>
      </c>
      <c r="AC29" s="5" t="n">
        <f aca="false">AC27-AC28</f>
        <v>-16.05</v>
      </c>
      <c r="AD29" s="5" t="n">
        <f aca="false">AD27-AD28</f>
        <v>2.17</v>
      </c>
      <c r="AE29" s="5" t="n">
        <f aca="false">AE27-AE28</f>
        <v>-0.12</v>
      </c>
      <c r="AF29" s="5" t="n">
        <f aca="false">AF27-AF28</f>
        <v>-0.15</v>
      </c>
      <c r="AI29" s="5" t="n">
        <f aca="false">AI27-AI28</f>
        <v>29.79</v>
      </c>
      <c r="CI29" s="6" t="n">
        <f aca="false">CI27-CI28</f>
        <v>54.91</v>
      </c>
      <c r="CL29" s="6" t="n">
        <f aca="false">CL27-CL28</f>
        <v>2703.6</v>
      </c>
      <c r="CO29" s="6" t="n">
        <f aca="false">CO27-CO28</f>
        <v>65.72</v>
      </c>
    </row>
    <row r="30" customFormat="false" ht="14.4" hidden="false" customHeight="false" outlineLevel="0" collapsed="false">
      <c r="A30" s="28"/>
      <c r="B30" s="104" t="s">
        <v>235</v>
      </c>
      <c r="C30" s="30"/>
      <c r="D30" s="98" t="n">
        <f aca="false">D14+D26</f>
        <v>49.05</v>
      </c>
      <c r="E30" s="98" t="n">
        <f aca="false">E14+E26</f>
        <v>21.15</v>
      </c>
      <c r="F30" s="98" t="n">
        <f aca="false">F14+F26</f>
        <v>48.02</v>
      </c>
      <c r="G30" s="98" t="n">
        <f aca="false">G14+G26</f>
        <v>9.62</v>
      </c>
      <c r="H30" s="98" t="n">
        <f aca="false">H14+H26</f>
        <v>208.39</v>
      </c>
      <c r="I30" s="98" t="n">
        <f aca="false">I14+I26</f>
        <v>1466.62525730556</v>
      </c>
    </row>
    <row r="31" customFormat="false" ht="14.4" hidden="false" customHeight="false" outlineLevel="0" collapsed="false">
      <c r="A31" s="28"/>
      <c r="B31" s="53"/>
      <c r="C31" s="30"/>
      <c r="D31" s="45"/>
      <c r="E31" s="45"/>
      <c r="F31" s="45"/>
      <c r="G31" s="45"/>
      <c r="H31" s="45"/>
      <c r="I31" s="130"/>
    </row>
    <row r="32" customFormat="false" ht="14.4" hidden="false" customHeight="true" outlineLevel="0" collapsed="false">
      <c r="A32" s="28"/>
      <c r="B32" s="29" t="s">
        <v>115</v>
      </c>
      <c r="C32" s="54" t="s">
        <v>116</v>
      </c>
      <c r="D32" s="22" t="s">
        <v>117</v>
      </c>
      <c r="E32" s="22"/>
      <c r="F32" s="22" t="s">
        <v>118</v>
      </c>
      <c r="G32" s="22"/>
      <c r="H32" s="55" t="s">
        <v>119</v>
      </c>
      <c r="I32" s="55" t="s">
        <v>120</v>
      </c>
    </row>
    <row r="33" customFormat="false" ht="14.4" hidden="false" customHeight="false" outlineLevel="0" collapsed="false">
      <c r="A33" s="33"/>
      <c r="B33" s="34" t="s">
        <v>100</v>
      </c>
      <c r="C33" s="56"/>
      <c r="D33" s="57"/>
      <c r="E33" s="57"/>
      <c r="F33" s="57"/>
      <c r="G33" s="57"/>
      <c r="H33" s="58"/>
      <c r="I33" s="58"/>
    </row>
    <row r="34" customFormat="false" ht="14.4" hidden="false" customHeight="false" outlineLevel="0" collapsed="false">
      <c r="A34" s="33" t="s">
        <v>121</v>
      </c>
      <c r="B34" s="38" t="s">
        <v>122</v>
      </c>
      <c r="C34" s="35" t="str">
        <f aca="false">"30"</f>
        <v>30</v>
      </c>
      <c r="D34" s="131" t="n">
        <v>0.32</v>
      </c>
      <c r="E34" s="131" t="n">
        <v>0</v>
      </c>
      <c r="F34" s="131" t="n">
        <v>0.27</v>
      </c>
      <c r="G34" s="131" t="n">
        <v>0.31</v>
      </c>
      <c r="H34" s="131" t="n">
        <v>1.44</v>
      </c>
      <c r="I34" s="132" t="n">
        <v>9.24653175</v>
      </c>
    </row>
    <row r="35" customFormat="false" ht="13.8" hidden="false" customHeight="true" outlineLevel="0" collapsed="false">
      <c r="A35" s="33" t="s">
        <v>123</v>
      </c>
      <c r="B35" s="38" t="s">
        <v>124</v>
      </c>
      <c r="C35" s="35" t="s">
        <v>125</v>
      </c>
      <c r="D35" s="131" t="n">
        <v>11.24</v>
      </c>
      <c r="E35" s="131" t="n">
        <v>9.95</v>
      </c>
      <c r="F35" s="131" t="n">
        <v>12.18</v>
      </c>
      <c r="G35" s="131" t="n">
        <v>0.15</v>
      </c>
      <c r="H35" s="131" t="n">
        <v>11.62</v>
      </c>
      <c r="I35" s="132" t="n">
        <v>199.131212352941</v>
      </c>
      <c r="J35" s="40" t="n">
        <v>0.03</v>
      </c>
      <c r="K35" s="41" t="n">
        <v>0.16</v>
      </c>
      <c r="L35" s="41" t="n">
        <v>0</v>
      </c>
      <c r="M35" s="41" t="n">
        <v>0</v>
      </c>
      <c r="N35" s="41" t="n">
        <v>0.67</v>
      </c>
      <c r="O35" s="41" t="n">
        <v>0.03</v>
      </c>
      <c r="P35" s="41" t="n">
        <v>0.28</v>
      </c>
      <c r="Q35" s="41" t="n">
        <v>0</v>
      </c>
      <c r="R35" s="41" t="n">
        <v>0</v>
      </c>
      <c r="S35" s="41" t="n">
        <v>0.03</v>
      </c>
      <c r="T35" s="41" t="n">
        <v>0.31</v>
      </c>
      <c r="U35" s="41" t="n">
        <v>60.57</v>
      </c>
      <c r="V35" s="41" t="n">
        <v>37.97</v>
      </c>
      <c r="W35" s="41" t="n">
        <v>7.05</v>
      </c>
      <c r="X35" s="41" t="n">
        <v>3.83</v>
      </c>
      <c r="Y35" s="41" t="n">
        <v>11.27</v>
      </c>
      <c r="Z35" s="41" t="n">
        <v>0.16</v>
      </c>
      <c r="AA35" s="41" t="n">
        <v>0</v>
      </c>
      <c r="AB35" s="41" t="n">
        <v>23.4</v>
      </c>
      <c r="AC35" s="41" t="n">
        <v>4.88</v>
      </c>
      <c r="AD35" s="41" t="n">
        <v>0.14</v>
      </c>
      <c r="AE35" s="41" t="n">
        <v>0.01</v>
      </c>
      <c r="AF35" s="41" t="n">
        <v>0.01</v>
      </c>
      <c r="AG35" s="41" t="n">
        <v>0.05</v>
      </c>
      <c r="AH35" s="41" t="n">
        <v>0.09</v>
      </c>
      <c r="AI35" s="41" t="n">
        <v>1.3</v>
      </c>
      <c r="AJ35" s="42" t="n">
        <v>0</v>
      </c>
      <c r="AK35" s="42" t="n">
        <v>7.62</v>
      </c>
      <c r="AL35" s="42" t="n">
        <v>5.92</v>
      </c>
      <c r="AM35" s="42" t="n">
        <v>8.46</v>
      </c>
      <c r="AN35" s="42" t="n">
        <v>7.33</v>
      </c>
      <c r="AO35" s="42" t="n">
        <v>1.69</v>
      </c>
      <c r="AP35" s="42" t="n">
        <v>5.92</v>
      </c>
      <c r="AQ35" s="42" t="n">
        <v>1.41</v>
      </c>
      <c r="AR35" s="42" t="n">
        <v>4.8</v>
      </c>
      <c r="AS35" s="42" t="n">
        <v>7.33</v>
      </c>
      <c r="AT35" s="42" t="n">
        <v>12.69</v>
      </c>
      <c r="AU35" s="42" t="n">
        <v>14.95</v>
      </c>
      <c r="AV35" s="42" t="n">
        <v>2.82</v>
      </c>
      <c r="AW35" s="42" t="n">
        <v>7.9</v>
      </c>
      <c r="AX35" s="42" t="n">
        <v>39.49</v>
      </c>
      <c r="AY35" s="42" t="n">
        <v>0</v>
      </c>
      <c r="AZ35" s="42" t="n">
        <v>4.8</v>
      </c>
      <c r="BA35" s="42" t="n">
        <v>7.62</v>
      </c>
      <c r="BB35" s="42" t="n">
        <v>5.92</v>
      </c>
      <c r="BC35" s="42" t="n">
        <v>1.97</v>
      </c>
      <c r="BD35" s="42" t="n">
        <v>0</v>
      </c>
      <c r="BE35" s="42" t="n">
        <v>0</v>
      </c>
      <c r="BF35" s="42" t="n">
        <v>0</v>
      </c>
      <c r="BG35" s="42" t="n">
        <v>0</v>
      </c>
      <c r="BH35" s="42" t="n">
        <v>0</v>
      </c>
      <c r="BI35" s="42" t="n">
        <v>0</v>
      </c>
      <c r="BJ35" s="42" t="n">
        <v>0</v>
      </c>
      <c r="BK35" s="42" t="n">
        <v>0.01</v>
      </c>
      <c r="BL35" s="42" t="n">
        <v>0</v>
      </c>
      <c r="BM35" s="42" t="n">
        <v>0.01</v>
      </c>
      <c r="BN35" s="42" t="n">
        <v>0</v>
      </c>
      <c r="BO35" s="42" t="n">
        <v>0</v>
      </c>
      <c r="BP35" s="42" t="n">
        <v>0</v>
      </c>
      <c r="BQ35" s="42" t="n">
        <v>0</v>
      </c>
      <c r="BR35" s="42" t="n">
        <v>0</v>
      </c>
      <c r="BS35" s="42" t="n">
        <v>0.07</v>
      </c>
      <c r="BT35" s="42" t="n">
        <v>0</v>
      </c>
      <c r="BU35" s="42" t="n">
        <v>0</v>
      </c>
      <c r="BV35" s="42" t="n">
        <v>0.15</v>
      </c>
      <c r="BW35" s="42" t="n">
        <v>0</v>
      </c>
      <c r="BX35" s="42" t="n">
        <v>0</v>
      </c>
      <c r="BY35" s="42" t="n">
        <v>0</v>
      </c>
      <c r="BZ35" s="42" t="n">
        <v>0</v>
      </c>
      <c r="CA35" s="42" t="n">
        <v>0</v>
      </c>
      <c r="CB35" s="42" t="n">
        <v>28.71</v>
      </c>
      <c r="CC35" s="43"/>
      <c r="CD35" s="43"/>
      <c r="CE35" s="42" t="n">
        <v>3.9</v>
      </c>
      <c r="CF35" s="42"/>
      <c r="CG35" s="42" t="n">
        <v>6.92</v>
      </c>
      <c r="CH35" s="42" t="n">
        <v>3.92</v>
      </c>
      <c r="CI35" s="42" t="n">
        <v>5.42</v>
      </c>
      <c r="CJ35" s="42" t="n">
        <v>255.5</v>
      </c>
      <c r="CK35" s="42" t="n">
        <v>60.5</v>
      </c>
      <c r="CL35" s="42" t="n">
        <v>158</v>
      </c>
      <c r="CM35" s="42" t="n">
        <v>0.09</v>
      </c>
      <c r="CN35" s="42" t="n">
        <v>0.08</v>
      </c>
      <c r="CO35" s="42" t="n">
        <v>0.08</v>
      </c>
      <c r="CP35" s="42" t="n">
        <v>0</v>
      </c>
      <c r="CQ35" s="42" t="n">
        <v>0.15</v>
      </c>
    </row>
    <row r="36" customFormat="false" ht="14.4" hidden="false" customHeight="false" outlineLevel="0" collapsed="false">
      <c r="A36" s="33" t="s">
        <v>126</v>
      </c>
      <c r="B36" s="38" t="s">
        <v>127</v>
      </c>
      <c r="C36" s="35" t="str">
        <f aca="false">"180"</f>
        <v>180</v>
      </c>
      <c r="D36" s="131" t="n">
        <v>6.36</v>
      </c>
      <c r="E36" s="131" t="n">
        <v>0.04</v>
      </c>
      <c r="F36" s="131" t="n">
        <v>5.57</v>
      </c>
      <c r="G36" s="131" t="n">
        <v>0.8</v>
      </c>
      <c r="H36" s="131" t="n">
        <v>40.93</v>
      </c>
      <c r="I36" s="132" t="n">
        <v>220.7282094</v>
      </c>
      <c r="J36" s="40" t="n">
        <v>4.49</v>
      </c>
      <c r="K36" s="41" t="n">
        <v>1.56</v>
      </c>
      <c r="L36" s="41" t="n">
        <v>0</v>
      </c>
      <c r="M36" s="41" t="n">
        <v>0</v>
      </c>
      <c r="N36" s="41" t="n">
        <v>2.34</v>
      </c>
      <c r="O36" s="41" t="n">
        <v>33.87</v>
      </c>
      <c r="P36" s="41" t="n">
        <v>2.13</v>
      </c>
      <c r="Q36" s="41" t="n">
        <v>0</v>
      </c>
      <c r="R36" s="41" t="n">
        <v>0</v>
      </c>
      <c r="S36" s="41" t="n">
        <v>0.07</v>
      </c>
      <c r="T36" s="41" t="n">
        <v>1.73</v>
      </c>
      <c r="U36" s="41" t="n">
        <v>136.92</v>
      </c>
      <c r="V36" s="41" t="n">
        <v>151.75</v>
      </c>
      <c r="W36" s="41" t="n">
        <v>22.23</v>
      </c>
      <c r="X36" s="41" t="n">
        <v>35.19</v>
      </c>
      <c r="Y36" s="41" t="n">
        <v>165.98</v>
      </c>
      <c r="Z36" s="41" t="n">
        <v>1.72</v>
      </c>
      <c r="AA36" s="41" t="n">
        <v>32.2</v>
      </c>
      <c r="AB36" s="41" t="n">
        <v>1641.2</v>
      </c>
      <c r="AC36" s="41" t="n">
        <v>338.24</v>
      </c>
      <c r="AD36" s="41" t="n">
        <v>1.78</v>
      </c>
      <c r="AE36" s="41" t="n">
        <v>0.06</v>
      </c>
      <c r="AF36" s="41" t="n">
        <v>0.1</v>
      </c>
      <c r="AG36" s="41" t="n">
        <v>6.39</v>
      </c>
      <c r="AH36" s="41" t="n">
        <v>13.25</v>
      </c>
      <c r="AI36" s="41" t="n">
        <v>1.11</v>
      </c>
      <c r="AJ36" s="42" t="n">
        <v>0</v>
      </c>
      <c r="AK36" s="42" t="n">
        <v>906.81</v>
      </c>
      <c r="AL36" s="42" t="n">
        <v>715.9</v>
      </c>
      <c r="AM36" s="42" t="n">
        <v>1433.44</v>
      </c>
      <c r="AN36" s="42" t="n">
        <v>1422.3</v>
      </c>
      <c r="AO36" s="42" t="n">
        <v>457.91</v>
      </c>
      <c r="AP36" s="42" t="n">
        <v>812.08</v>
      </c>
      <c r="AQ36" s="42" t="n">
        <v>285.35</v>
      </c>
      <c r="AR36" s="42" t="n">
        <v>774.34</v>
      </c>
      <c r="AS36" s="42" t="n">
        <v>1124.26</v>
      </c>
      <c r="AT36" s="42" t="n">
        <v>1232.31</v>
      </c>
      <c r="AU36" s="42" t="n">
        <v>1592.5</v>
      </c>
      <c r="AV36" s="42" t="n">
        <v>475.14</v>
      </c>
      <c r="AW36" s="42" t="n">
        <v>1274.86</v>
      </c>
      <c r="AX36" s="42" t="n">
        <v>2666.97</v>
      </c>
      <c r="AY36" s="42" t="n">
        <v>125.03</v>
      </c>
      <c r="AZ36" s="42" t="n">
        <v>867.64</v>
      </c>
      <c r="BA36" s="42" t="n">
        <v>853.1</v>
      </c>
      <c r="BB36" s="42" t="n">
        <v>654.06</v>
      </c>
      <c r="BC36" s="42" t="n">
        <v>244.15</v>
      </c>
      <c r="BD36" s="42" t="n">
        <v>0</v>
      </c>
      <c r="BE36" s="42" t="n">
        <v>0</v>
      </c>
      <c r="BF36" s="42" t="n">
        <v>0</v>
      </c>
      <c r="BG36" s="42" t="n">
        <v>0</v>
      </c>
      <c r="BH36" s="42" t="n">
        <v>0</v>
      </c>
      <c r="BI36" s="42" t="n">
        <v>0</v>
      </c>
      <c r="BJ36" s="42" t="n">
        <v>0</v>
      </c>
      <c r="BK36" s="42" t="n">
        <v>0.18</v>
      </c>
      <c r="BL36" s="42" t="n">
        <v>0</v>
      </c>
      <c r="BM36" s="42" t="n">
        <v>0.09</v>
      </c>
      <c r="BN36" s="42" t="n">
        <v>0.01</v>
      </c>
      <c r="BO36" s="42" t="n">
        <v>0.01</v>
      </c>
      <c r="BP36" s="42" t="n">
        <v>0</v>
      </c>
      <c r="BQ36" s="42" t="n">
        <v>0</v>
      </c>
      <c r="BR36" s="42" t="n">
        <v>0</v>
      </c>
      <c r="BS36" s="42" t="n">
        <v>0.54</v>
      </c>
      <c r="BT36" s="42" t="n">
        <v>0</v>
      </c>
      <c r="BU36" s="42" t="n">
        <v>0</v>
      </c>
      <c r="BV36" s="42" t="n">
        <v>1.13</v>
      </c>
      <c r="BW36" s="42" t="n">
        <v>0</v>
      </c>
      <c r="BX36" s="42" t="n">
        <v>0</v>
      </c>
      <c r="BY36" s="42" t="n">
        <v>0</v>
      </c>
      <c r="BZ36" s="42" t="n">
        <v>0</v>
      </c>
      <c r="CA36" s="42" t="n">
        <v>0</v>
      </c>
      <c r="CB36" s="42" t="n">
        <v>183.76</v>
      </c>
      <c r="CC36" s="43"/>
      <c r="CD36" s="43"/>
      <c r="CE36" s="42" t="n">
        <v>305.73</v>
      </c>
      <c r="CF36" s="42"/>
      <c r="CG36" s="42" t="n">
        <v>26.8</v>
      </c>
      <c r="CH36" s="42" t="n">
        <v>14.58</v>
      </c>
      <c r="CI36" s="42" t="n">
        <v>20.69</v>
      </c>
      <c r="CJ36" s="42" t="n">
        <v>5085.17</v>
      </c>
      <c r="CK36" s="42" t="n">
        <v>2876.02</v>
      </c>
      <c r="CL36" s="42" t="n">
        <v>3980.6</v>
      </c>
      <c r="CM36" s="42" t="n">
        <v>47.33</v>
      </c>
      <c r="CN36" s="42" t="n">
        <v>28.94</v>
      </c>
      <c r="CO36" s="42" t="n">
        <v>38.14</v>
      </c>
      <c r="CP36" s="42" t="n">
        <v>0</v>
      </c>
      <c r="CQ36" s="42" t="n">
        <v>0.4</v>
      </c>
    </row>
    <row r="37" customFormat="false" ht="14.4" hidden="false" customHeight="false" outlineLevel="0" collapsed="false">
      <c r="A37" s="33" t="s">
        <v>128</v>
      </c>
      <c r="B37" s="38" t="s">
        <v>129</v>
      </c>
      <c r="C37" s="35" t="str">
        <f aca="false">"200"</f>
        <v>200</v>
      </c>
      <c r="D37" s="131" t="n">
        <v>0.24</v>
      </c>
      <c r="E37" s="131" t="n">
        <v>0</v>
      </c>
      <c r="F37" s="131" t="n">
        <v>0.1</v>
      </c>
      <c r="G37" s="131" t="n">
        <v>0.1</v>
      </c>
      <c r="H37" s="131" t="n">
        <v>14.6</v>
      </c>
      <c r="I37" s="132" t="n">
        <v>55.73501</v>
      </c>
      <c r="J37" s="40" t="n">
        <v>0</v>
      </c>
      <c r="K37" s="41" t="n">
        <v>0</v>
      </c>
      <c r="L37" s="41" t="n">
        <v>0</v>
      </c>
      <c r="M37" s="41" t="n">
        <v>0</v>
      </c>
      <c r="N37" s="41" t="n">
        <v>9.8</v>
      </c>
      <c r="O37" s="41" t="n">
        <v>0</v>
      </c>
      <c r="P37" s="41" t="n">
        <v>0.04</v>
      </c>
      <c r="Q37" s="41" t="n">
        <v>0</v>
      </c>
      <c r="R37" s="41" t="n">
        <v>0</v>
      </c>
      <c r="S37" s="41" t="n">
        <v>0</v>
      </c>
      <c r="T37" s="41" t="n">
        <v>0.03</v>
      </c>
      <c r="U37" s="41" t="n">
        <v>0.1</v>
      </c>
      <c r="V37" s="41" t="n">
        <v>0.3</v>
      </c>
      <c r="W37" s="41" t="n">
        <v>0.29</v>
      </c>
      <c r="X37" s="41" t="n">
        <v>0</v>
      </c>
      <c r="Y37" s="41" t="n">
        <v>0</v>
      </c>
      <c r="Z37" s="41" t="n">
        <v>0.03</v>
      </c>
      <c r="AA37" s="41" t="n">
        <v>0</v>
      </c>
      <c r="AB37" s="41" t="n">
        <v>0</v>
      </c>
      <c r="AC37" s="41" t="n">
        <v>0</v>
      </c>
      <c r="AD37" s="41" t="n">
        <v>0</v>
      </c>
      <c r="AE37" s="41" t="n">
        <v>0</v>
      </c>
      <c r="AF37" s="41" t="n">
        <v>0</v>
      </c>
      <c r="AG37" s="41" t="n">
        <v>0</v>
      </c>
      <c r="AH37" s="41" t="n">
        <v>0</v>
      </c>
      <c r="AI37" s="41" t="n">
        <v>0</v>
      </c>
      <c r="AJ37" s="42" t="n">
        <v>0</v>
      </c>
      <c r="AK37" s="42" t="n">
        <v>0</v>
      </c>
      <c r="AL37" s="42" t="n">
        <v>0</v>
      </c>
      <c r="AM37" s="42" t="n">
        <v>0</v>
      </c>
      <c r="AN37" s="42" t="n">
        <v>0</v>
      </c>
      <c r="AO37" s="42" t="n">
        <v>0</v>
      </c>
      <c r="AP37" s="42" t="n">
        <v>0</v>
      </c>
      <c r="AQ37" s="42" t="n">
        <v>0</v>
      </c>
      <c r="AR37" s="42" t="n">
        <v>0</v>
      </c>
      <c r="AS37" s="42" t="n">
        <v>0</v>
      </c>
      <c r="AT37" s="42" t="n">
        <v>0</v>
      </c>
      <c r="AU37" s="42" t="n">
        <v>0</v>
      </c>
      <c r="AV37" s="42" t="n">
        <v>0</v>
      </c>
      <c r="AW37" s="42" t="n">
        <v>0</v>
      </c>
      <c r="AX37" s="42" t="n">
        <v>0</v>
      </c>
      <c r="AY37" s="42" t="n">
        <v>0</v>
      </c>
      <c r="AZ37" s="42" t="n">
        <v>0</v>
      </c>
      <c r="BA37" s="42" t="n">
        <v>0</v>
      </c>
      <c r="BB37" s="42" t="n">
        <v>0</v>
      </c>
      <c r="BC37" s="42" t="n">
        <v>0</v>
      </c>
      <c r="BD37" s="42" t="n">
        <v>0</v>
      </c>
      <c r="BE37" s="42" t="n">
        <v>0</v>
      </c>
      <c r="BF37" s="42" t="n">
        <v>0</v>
      </c>
      <c r="BG37" s="42" t="n">
        <v>0</v>
      </c>
      <c r="BH37" s="42" t="n">
        <v>0</v>
      </c>
      <c r="BI37" s="42" t="n">
        <v>0</v>
      </c>
      <c r="BJ37" s="42" t="n">
        <v>0</v>
      </c>
      <c r="BK37" s="42" t="n">
        <v>0</v>
      </c>
      <c r="BL37" s="42" t="n">
        <v>0</v>
      </c>
      <c r="BM37" s="42" t="n">
        <v>0</v>
      </c>
      <c r="BN37" s="42" t="n">
        <v>0</v>
      </c>
      <c r="BO37" s="42" t="n">
        <v>0</v>
      </c>
      <c r="BP37" s="42" t="n">
        <v>0</v>
      </c>
      <c r="BQ37" s="42" t="n">
        <v>0</v>
      </c>
      <c r="BR37" s="42" t="n">
        <v>0</v>
      </c>
      <c r="BS37" s="42" t="n">
        <v>0</v>
      </c>
      <c r="BT37" s="42" t="n">
        <v>0</v>
      </c>
      <c r="BU37" s="42" t="n">
        <v>0</v>
      </c>
      <c r="BV37" s="42" t="n">
        <v>0</v>
      </c>
      <c r="BW37" s="42" t="n">
        <v>0</v>
      </c>
      <c r="BX37" s="42" t="n">
        <v>0</v>
      </c>
      <c r="BY37" s="42" t="n">
        <v>0</v>
      </c>
      <c r="BZ37" s="42" t="n">
        <v>0</v>
      </c>
      <c r="CA37" s="42" t="n">
        <v>0</v>
      </c>
      <c r="CB37" s="42" t="n">
        <v>200.04</v>
      </c>
      <c r="CC37" s="43"/>
      <c r="CD37" s="43"/>
      <c r="CE37" s="42" t="n">
        <v>0</v>
      </c>
      <c r="CF37" s="42"/>
      <c r="CG37" s="42" t="n">
        <v>4.21</v>
      </c>
      <c r="CH37" s="42" t="n">
        <v>4.21</v>
      </c>
      <c r="CI37" s="42" t="n">
        <v>4.21</v>
      </c>
      <c r="CJ37" s="42" t="n">
        <v>497.96</v>
      </c>
      <c r="CK37" s="42" t="n">
        <v>192.28</v>
      </c>
      <c r="CL37" s="42" t="n">
        <v>345.12</v>
      </c>
      <c r="CM37" s="42" t="n">
        <v>44.51</v>
      </c>
      <c r="CN37" s="42" t="n">
        <v>26.48</v>
      </c>
      <c r="CO37" s="42" t="n">
        <v>35.49</v>
      </c>
      <c r="CP37" s="42" t="n">
        <v>10</v>
      </c>
      <c r="CQ37" s="42" t="n">
        <v>0</v>
      </c>
    </row>
    <row r="38" customFormat="false" ht="14.4" hidden="false" customHeight="false" outlineLevel="0" collapsed="false">
      <c r="A38" s="33" t="str">
        <f aca="false">""</f>
        <v/>
      </c>
      <c r="B38" s="38" t="s">
        <v>130</v>
      </c>
      <c r="C38" s="35" t="str">
        <f aca="false">"30"</f>
        <v>30</v>
      </c>
      <c r="D38" s="131" t="n">
        <v>2.7</v>
      </c>
      <c r="E38" s="131" t="n">
        <v>0</v>
      </c>
      <c r="F38" s="131" t="n">
        <v>0.9</v>
      </c>
      <c r="G38" s="131" t="n">
        <v>0</v>
      </c>
      <c r="H38" s="131" t="n">
        <v>16.14</v>
      </c>
      <c r="I38" s="131" t="n">
        <v>80.295</v>
      </c>
      <c r="J38" s="40" t="n">
        <v>0</v>
      </c>
      <c r="K38" s="41" t="n">
        <v>0</v>
      </c>
      <c r="L38" s="41" t="n">
        <v>0</v>
      </c>
      <c r="M38" s="41" t="n">
        <v>0</v>
      </c>
      <c r="N38" s="41" t="n">
        <v>0.33</v>
      </c>
      <c r="O38" s="41" t="n">
        <v>13.68</v>
      </c>
      <c r="P38" s="41" t="n">
        <v>0.06</v>
      </c>
      <c r="Q38" s="41" t="n">
        <v>0</v>
      </c>
      <c r="R38" s="41" t="n">
        <v>0</v>
      </c>
      <c r="S38" s="41" t="n">
        <v>0</v>
      </c>
      <c r="T38" s="41" t="n">
        <v>0.54</v>
      </c>
      <c r="U38" s="41" t="n">
        <v>0</v>
      </c>
      <c r="V38" s="41" t="n">
        <v>0</v>
      </c>
      <c r="W38" s="41" t="n">
        <v>0</v>
      </c>
      <c r="X38" s="41" t="n">
        <v>0</v>
      </c>
      <c r="Y38" s="41" t="n">
        <v>0</v>
      </c>
      <c r="Z38" s="41" t="n">
        <v>0</v>
      </c>
      <c r="AA38" s="41" t="n">
        <v>0</v>
      </c>
      <c r="AB38" s="41" t="n">
        <v>0</v>
      </c>
      <c r="AC38" s="41" t="n">
        <v>0</v>
      </c>
      <c r="AD38" s="41" t="n">
        <v>0</v>
      </c>
      <c r="AE38" s="41" t="n">
        <v>0</v>
      </c>
      <c r="AF38" s="41" t="n">
        <v>0</v>
      </c>
      <c r="AG38" s="41" t="n">
        <v>0</v>
      </c>
      <c r="AH38" s="41" t="n">
        <v>0</v>
      </c>
      <c r="AI38" s="41" t="n">
        <v>0</v>
      </c>
      <c r="AJ38" s="42" t="n">
        <v>0</v>
      </c>
      <c r="AK38" s="42" t="n">
        <v>95.79</v>
      </c>
      <c r="AL38" s="42" t="n">
        <v>99.7</v>
      </c>
      <c r="AM38" s="42" t="n">
        <v>152.69</v>
      </c>
      <c r="AN38" s="42" t="n">
        <v>50.63</v>
      </c>
      <c r="AO38" s="42" t="n">
        <v>30.02</v>
      </c>
      <c r="AP38" s="42" t="n">
        <v>60.03</v>
      </c>
      <c r="AQ38" s="42" t="n">
        <v>22.71</v>
      </c>
      <c r="AR38" s="42" t="n">
        <v>108.58</v>
      </c>
      <c r="AS38" s="42" t="n">
        <v>67.34</v>
      </c>
      <c r="AT38" s="42" t="n">
        <v>93.96</v>
      </c>
      <c r="AU38" s="42" t="n">
        <v>77.52</v>
      </c>
      <c r="AV38" s="42" t="n">
        <v>40.72</v>
      </c>
      <c r="AW38" s="42" t="n">
        <v>72.04</v>
      </c>
      <c r="AX38" s="42" t="n">
        <v>602.39</v>
      </c>
      <c r="AY38" s="42" t="n">
        <v>0</v>
      </c>
      <c r="AZ38" s="42" t="n">
        <v>196.27</v>
      </c>
      <c r="BA38" s="42" t="n">
        <v>85.35</v>
      </c>
      <c r="BB38" s="42" t="n">
        <v>56.64</v>
      </c>
      <c r="BC38" s="42" t="n">
        <v>44.89</v>
      </c>
      <c r="BD38" s="42" t="n">
        <v>0</v>
      </c>
      <c r="BE38" s="42" t="n">
        <v>0</v>
      </c>
      <c r="BF38" s="42" t="n">
        <v>0</v>
      </c>
      <c r="BG38" s="42" t="n">
        <v>0</v>
      </c>
      <c r="BH38" s="42" t="n">
        <v>0</v>
      </c>
      <c r="BI38" s="42" t="n">
        <v>0</v>
      </c>
      <c r="BJ38" s="42" t="n">
        <v>0</v>
      </c>
      <c r="BK38" s="42" t="n">
        <v>0.02</v>
      </c>
      <c r="BL38" s="42" t="n">
        <v>0</v>
      </c>
      <c r="BM38" s="42" t="n">
        <v>0</v>
      </c>
      <c r="BN38" s="42" t="n">
        <v>0</v>
      </c>
      <c r="BO38" s="42" t="n">
        <v>0</v>
      </c>
      <c r="BP38" s="42" t="n">
        <v>0</v>
      </c>
      <c r="BQ38" s="42" t="n">
        <v>0</v>
      </c>
      <c r="BR38" s="42" t="n">
        <v>0</v>
      </c>
      <c r="BS38" s="42" t="n">
        <v>0.02</v>
      </c>
      <c r="BT38" s="42" t="n">
        <v>0</v>
      </c>
      <c r="BU38" s="42" t="n">
        <v>0</v>
      </c>
      <c r="BV38" s="42" t="n">
        <v>0.08</v>
      </c>
      <c r="BW38" s="42" t="n">
        <v>0</v>
      </c>
      <c r="BX38" s="42" t="n">
        <v>0</v>
      </c>
      <c r="BY38" s="42" t="n">
        <v>0</v>
      </c>
      <c r="BZ38" s="42" t="n">
        <v>0</v>
      </c>
      <c r="CA38" s="42" t="n">
        <v>0</v>
      </c>
      <c r="CB38" s="42" t="n">
        <v>11.73</v>
      </c>
      <c r="CC38" s="43"/>
      <c r="CD38" s="43"/>
      <c r="CE38" s="42" t="n">
        <v>0</v>
      </c>
      <c r="CF38" s="42"/>
      <c r="CG38" s="42" t="n">
        <v>0</v>
      </c>
      <c r="CH38" s="42" t="n">
        <v>0</v>
      </c>
      <c r="CI38" s="42" t="n">
        <v>0</v>
      </c>
      <c r="CJ38" s="42" t="n">
        <v>475</v>
      </c>
      <c r="CK38" s="42" t="n">
        <v>183</v>
      </c>
      <c r="CL38" s="42" t="n">
        <v>329</v>
      </c>
      <c r="CM38" s="42" t="n">
        <v>3.8</v>
      </c>
      <c r="CN38" s="42" t="n">
        <v>3.8</v>
      </c>
      <c r="CO38" s="42" t="n">
        <v>3.8</v>
      </c>
      <c r="CP38" s="42" t="n">
        <v>0</v>
      </c>
      <c r="CQ38" s="42" t="n">
        <v>0</v>
      </c>
    </row>
    <row r="39" customFormat="false" ht="14.4" hidden="false" customHeight="false" outlineLevel="0" collapsed="false">
      <c r="A39" s="33" t="str">
        <f aca="false">"-"</f>
        <v>-</v>
      </c>
      <c r="B39" s="38" t="s">
        <v>109</v>
      </c>
      <c r="C39" s="35" t="str">
        <f aca="false">"25"</f>
        <v>25</v>
      </c>
      <c r="D39" s="131" t="n">
        <v>1.65</v>
      </c>
      <c r="E39" s="131" t="n">
        <v>0</v>
      </c>
      <c r="F39" s="131" t="n">
        <v>0.3</v>
      </c>
      <c r="G39" s="131" t="n">
        <v>0.3</v>
      </c>
      <c r="H39" s="131" t="n">
        <v>10.43</v>
      </c>
      <c r="I39" s="131" t="n">
        <v>48.345</v>
      </c>
      <c r="J39" s="40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3"/>
      <c r="CD39" s="43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</row>
    <row r="40" customFormat="false" ht="14.4" hidden="false" customHeight="false" outlineLevel="0" collapsed="false">
      <c r="A40" s="47"/>
      <c r="B40" s="48" t="s">
        <v>111</v>
      </c>
      <c r="C40" s="49"/>
      <c r="D40" s="133" t="n">
        <f aca="false">SUM(D34:D39)</f>
        <v>22.51</v>
      </c>
      <c r="E40" s="133" t="n">
        <f aca="false">SUM(E34:E39)</f>
        <v>9.99</v>
      </c>
      <c r="F40" s="133" t="n">
        <f aca="false">SUM(F34:F39)</f>
        <v>19.32</v>
      </c>
      <c r="G40" s="133" t="n">
        <f aca="false">SUM(G34:G39)</f>
        <v>1.66</v>
      </c>
      <c r="H40" s="133" t="n">
        <f aca="false">SUM(H34:H39)</f>
        <v>95.16</v>
      </c>
      <c r="I40" s="133" t="n">
        <f aca="false">SUM(I34:I39)</f>
        <v>613.480963502941</v>
      </c>
      <c r="J40" s="44" t="n">
        <v>0.06</v>
      </c>
      <c r="K40" s="45" t="n">
        <v>0</v>
      </c>
      <c r="L40" s="45" t="n">
        <v>0</v>
      </c>
      <c r="M40" s="45" t="n">
        <v>0</v>
      </c>
      <c r="N40" s="45" t="n">
        <v>0.36</v>
      </c>
      <c r="O40" s="45" t="n">
        <v>9.66</v>
      </c>
      <c r="P40" s="45" t="n">
        <v>2.49</v>
      </c>
      <c r="Q40" s="45" t="n">
        <v>0</v>
      </c>
      <c r="R40" s="45" t="n">
        <v>0</v>
      </c>
      <c r="S40" s="45" t="n">
        <v>0.3</v>
      </c>
      <c r="T40" s="45" t="n">
        <v>0.75</v>
      </c>
      <c r="U40" s="45" t="n">
        <v>183</v>
      </c>
      <c r="V40" s="45" t="n">
        <v>73.5</v>
      </c>
      <c r="W40" s="45" t="n">
        <v>10.5</v>
      </c>
      <c r="X40" s="45" t="n">
        <v>14.1</v>
      </c>
      <c r="Y40" s="45" t="n">
        <v>47.4</v>
      </c>
      <c r="Z40" s="45" t="n">
        <v>1.17</v>
      </c>
      <c r="AA40" s="45" t="n">
        <v>0</v>
      </c>
      <c r="AB40" s="45" t="n">
        <v>1.5</v>
      </c>
      <c r="AC40" s="45" t="n">
        <v>0.3</v>
      </c>
      <c r="AD40" s="45" t="n">
        <v>0.42</v>
      </c>
      <c r="AE40" s="45" t="n">
        <v>0.05</v>
      </c>
      <c r="AF40" s="45" t="n">
        <v>0.02</v>
      </c>
      <c r="AG40" s="45" t="n">
        <v>0.21</v>
      </c>
      <c r="AH40" s="45" t="n">
        <v>0.6</v>
      </c>
      <c r="AI40" s="45" t="n">
        <v>0</v>
      </c>
      <c r="AJ40" s="27" t="n">
        <v>0</v>
      </c>
      <c r="AK40" s="27" t="n">
        <v>96.6</v>
      </c>
      <c r="AL40" s="27" t="n">
        <v>74.4</v>
      </c>
      <c r="AM40" s="27" t="n">
        <v>128.1</v>
      </c>
      <c r="AN40" s="27" t="n">
        <v>66.9</v>
      </c>
      <c r="AO40" s="27" t="n">
        <v>27.9</v>
      </c>
      <c r="AP40" s="27" t="n">
        <v>59.4</v>
      </c>
      <c r="AQ40" s="27" t="n">
        <v>24</v>
      </c>
      <c r="AR40" s="27" t="n">
        <v>111.3</v>
      </c>
      <c r="AS40" s="27" t="n">
        <v>89.1</v>
      </c>
      <c r="AT40" s="27" t="n">
        <v>87.3</v>
      </c>
      <c r="AU40" s="27" t="n">
        <v>139.2</v>
      </c>
      <c r="AV40" s="27" t="n">
        <v>37.2</v>
      </c>
      <c r="AW40" s="27" t="n">
        <v>93</v>
      </c>
      <c r="AX40" s="27" t="n">
        <v>467.7</v>
      </c>
      <c r="AY40" s="27" t="n">
        <v>0</v>
      </c>
      <c r="AZ40" s="27" t="n">
        <v>157.8</v>
      </c>
      <c r="BA40" s="27" t="n">
        <v>87.3</v>
      </c>
      <c r="BB40" s="27" t="n">
        <v>54</v>
      </c>
      <c r="BC40" s="27" t="n">
        <v>39</v>
      </c>
      <c r="BD40" s="27" t="n">
        <v>0</v>
      </c>
      <c r="BE40" s="27" t="n">
        <v>0</v>
      </c>
      <c r="BF40" s="27" t="n">
        <v>0</v>
      </c>
      <c r="BG40" s="27" t="n">
        <v>0</v>
      </c>
      <c r="BH40" s="27" t="n">
        <v>0</v>
      </c>
      <c r="BI40" s="27" t="n">
        <v>0</v>
      </c>
      <c r="BJ40" s="27" t="n">
        <v>0</v>
      </c>
      <c r="BK40" s="27" t="n">
        <v>0.04</v>
      </c>
      <c r="BL40" s="27" t="n">
        <v>0</v>
      </c>
      <c r="BM40" s="27" t="n">
        <v>0</v>
      </c>
      <c r="BN40" s="27" t="n">
        <v>0.01</v>
      </c>
      <c r="BO40" s="27" t="n">
        <v>0</v>
      </c>
      <c r="BP40" s="27" t="n">
        <v>0</v>
      </c>
      <c r="BQ40" s="27" t="n">
        <v>0</v>
      </c>
      <c r="BR40" s="27" t="n">
        <v>0</v>
      </c>
      <c r="BS40" s="27" t="n">
        <v>0.03</v>
      </c>
      <c r="BT40" s="27" t="n">
        <v>0</v>
      </c>
      <c r="BU40" s="27" t="n">
        <v>0</v>
      </c>
      <c r="BV40" s="27" t="n">
        <v>0.14</v>
      </c>
      <c r="BW40" s="27" t="n">
        <v>0.02</v>
      </c>
      <c r="BX40" s="27" t="n">
        <v>0</v>
      </c>
      <c r="BY40" s="27" t="n">
        <v>0</v>
      </c>
      <c r="BZ40" s="27" t="n">
        <v>0</v>
      </c>
      <c r="CA40" s="27" t="n">
        <v>0</v>
      </c>
      <c r="CB40" s="27" t="n">
        <v>14.1</v>
      </c>
      <c r="CC40" s="46"/>
      <c r="CD40" s="46"/>
      <c r="CE40" s="27" t="n">
        <v>0.25</v>
      </c>
      <c r="CF40" s="27"/>
      <c r="CG40" s="27" t="n">
        <v>2.5</v>
      </c>
      <c r="CH40" s="27" t="n">
        <v>2.5</v>
      </c>
      <c r="CI40" s="27" t="n">
        <v>2.5</v>
      </c>
      <c r="CJ40" s="27" t="n">
        <v>475</v>
      </c>
      <c r="CK40" s="27" t="n">
        <v>183</v>
      </c>
      <c r="CL40" s="27" t="n">
        <v>329</v>
      </c>
      <c r="CM40" s="27" t="n">
        <v>4.75</v>
      </c>
      <c r="CN40" s="27" t="n">
        <v>3.95</v>
      </c>
      <c r="CO40" s="27" t="n">
        <v>4.35</v>
      </c>
      <c r="CP40" s="27" t="n">
        <v>0</v>
      </c>
      <c r="CQ40" s="27" t="n">
        <v>0</v>
      </c>
    </row>
    <row r="41" customFormat="false" ht="14.4" hidden="true" customHeight="false" outlineLevel="0" collapsed="false">
      <c r="A41" s="33"/>
      <c r="B41" s="38" t="s">
        <v>112</v>
      </c>
      <c r="C41" s="35"/>
      <c r="D41" s="131" t="n">
        <v>19.25</v>
      </c>
      <c r="E41" s="131" t="n">
        <v>0</v>
      </c>
      <c r="F41" s="131" t="n">
        <v>19.75</v>
      </c>
      <c r="G41" s="131" t="n">
        <v>0</v>
      </c>
      <c r="H41" s="131" t="n">
        <v>83.75</v>
      </c>
      <c r="I41" s="132" t="n">
        <v>587.5</v>
      </c>
      <c r="J41" s="51" t="n">
        <v>4.59</v>
      </c>
      <c r="K41" s="51" t="n">
        <v>1.78</v>
      </c>
      <c r="L41" s="51" t="n">
        <v>0</v>
      </c>
      <c r="M41" s="51" t="n">
        <v>0</v>
      </c>
      <c r="N41" s="51" t="n">
        <v>14.12</v>
      </c>
      <c r="O41" s="51" t="n">
        <v>57.32</v>
      </c>
      <c r="P41" s="51" t="n">
        <v>5.24</v>
      </c>
      <c r="Q41" s="51" t="n">
        <v>0</v>
      </c>
      <c r="R41" s="51" t="n">
        <v>0</v>
      </c>
      <c r="S41" s="51" t="n">
        <v>0.69</v>
      </c>
      <c r="T41" s="51" t="n">
        <v>3.54</v>
      </c>
      <c r="U41" s="51" t="n">
        <v>398.79</v>
      </c>
      <c r="V41" s="51" t="n">
        <v>328.63</v>
      </c>
      <c r="W41" s="51" t="n">
        <v>39.25</v>
      </c>
      <c r="X41" s="51" t="n">
        <v>56.49</v>
      </c>
      <c r="Y41" s="51" t="n">
        <v>222.84</v>
      </c>
      <c r="Z41" s="51" t="n">
        <v>3.24</v>
      </c>
      <c r="AA41" s="51" t="n">
        <v>32.2</v>
      </c>
      <c r="AB41" s="51" t="n">
        <v>1910.7</v>
      </c>
      <c r="AC41" s="51" t="n">
        <v>394.24</v>
      </c>
      <c r="AD41" s="51" t="n">
        <v>2.64</v>
      </c>
      <c r="AE41" s="51" t="n">
        <v>0.14</v>
      </c>
      <c r="AF41" s="51" t="n">
        <v>0.14</v>
      </c>
      <c r="AG41" s="51" t="n">
        <v>6.76</v>
      </c>
      <c r="AH41" s="51" t="n">
        <v>14.13</v>
      </c>
      <c r="AI41" s="51" t="n">
        <v>5.24</v>
      </c>
      <c r="AJ41" s="52" t="n">
        <v>0</v>
      </c>
      <c r="AK41" s="52" t="n">
        <v>1108.23</v>
      </c>
      <c r="AL41" s="52" t="n">
        <v>899.78</v>
      </c>
      <c r="AM41" s="52" t="n">
        <v>1727.76</v>
      </c>
      <c r="AN41" s="52" t="n">
        <v>1554.88</v>
      </c>
      <c r="AO41" s="52" t="n">
        <v>518.45</v>
      </c>
      <c r="AP41" s="52" t="n">
        <v>942.42</v>
      </c>
      <c r="AQ41" s="52" t="n">
        <v>335.06</v>
      </c>
      <c r="AR41" s="52" t="n">
        <v>1003.62</v>
      </c>
      <c r="AS41" s="52" t="n">
        <v>1290.85</v>
      </c>
      <c r="AT41" s="52" t="n">
        <v>1422.22</v>
      </c>
      <c r="AU41" s="52" t="n">
        <v>1861.11</v>
      </c>
      <c r="AV41" s="52" t="n">
        <v>559.07</v>
      </c>
      <c r="AW41" s="52" t="n">
        <v>1447.42</v>
      </c>
      <c r="AX41" s="52" t="n">
        <v>3930.34</v>
      </c>
      <c r="AY41" s="52" t="n">
        <v>125.03</v>
      </c>
      <c r="AZ41" s="52" t="n">
        <v>1228.86</v>
      </c>
      <c r="BA41" s="52" t="n">
        <v>1035.53</v>
      </c>
      <c r="BB41" s="52" t="n">
        <v>774.1</v>
      </c>
      <c r="BC41" s="52" t="n">
        <v>329.93</v>
      </c>
      <c r="BD41" s="52" t="n">
        <v>0</v>
      </c>
      <c r="BE41" s="52" t="n">
        <v>0</v>
      </c>
      <c r="BF41" s="52" t="n">
        <v>0</v>
      </c>
      <c r="BG41" s="52" t="n">
        <v>0</v>
      </c>
      <c r="BH41" s="52" t="n">
        <v>0</v>
      </c>
      <c r="BI41" s="52" t="n">
        <v>0</v>
      </c>
      <c r="BJ41" s="52" t="n">
        <v>0</v>
      </c>
      <c r="BK41" s="52" t="n">
        <v>0.26</v>
      </c>
      <c r="BL41" s="52" t="n">
        <v>0</v>
      </c>
      <c r="BM41" s="52" t="n">
        <v>0.11</v>
      </c>
      <c r="BN41" s="52" t="n">
        <v>0.01</v>
      </c>
      <c r="BO41" s="52" t="n">
        <v>0.01</v>
      </c>
      <c r="BP41" s="52" t="n">
        <v>0</v>
      </c>
      <c r="BQ41" s="52" t="n">
        <v>0</v>
      </c>
      <c r="BR41" s="52" t="n">
        <v>0.01</v>
      </c>
      <c r="BS41" s="52" t="n">
        <v>0.69</v>
      </c>
      <c r="BT41" s="52" t="n">
        <v>0</v>
      </c>
      <c r="BU41" s="52" t="n">
        <v>0</v>
      </c>
      <c r="BV41" s="52" t="n">
        <v>1.56</v>
      </c>
      <c r="BW41" s="52" t="n">
        <v>0.03</v>
      </c>
      <c r="BX41" s="52" t="n">
        <v>0</v>
      </c>
      <c r="BY41" s="52" t="n">
        <v>0</v>
      </c>
      <c r="BZ41" s="52" t="n">
        <v>0</v>
      </c>
      <c r="CA41" s="52" t="n">
        <v>0</v>
      </c>
      <c r="CB41" s="52" t="n">
        <v>446.71</v>
      </c>
      <c r="CC41" s="32"/>
      <c r="CD41" s="32"/>
      <c r="CE41" s="52" t="n">
        <v>350.65</v>
      </c>
      <c r="CF41" s="52"/>
      <c r="CG41" s="52" t="n">
        <v>42.32</v>
      </c>
      <c r="CH41" s="52" t="n">
        <v>26.11</v>
      </c>
      <c r="CI41" s="52" t="n">
        <v>34.22</v>
      </c>
      <c r="CJ41" s="52" t="n">
        <v>6873.8</v>
      </c>
      <c r="CK41" s="52" t="n">
        <v>3514.97</v>
      </c>
      <c r="CL41" s="52" t="n">
        <v>5194.38</v>
      </c>
      <c r="CM41" s="52" t="n">
        <v>100.67</v>
      </c>
      <c r="CN41" s="52" t="n">
        <v>63.27</v>
      </c>
      <c r="CO41" s="52" t="n">
        <v>81.97</v>
      </c>
      <c r="CP41" s="52" t="n">
        <v>10</v>
      </c>
      <c r="CQ41" s="52" t="n">
        <v>0.6</v>
      </c>
    </row>
    <row r="42" customFormat="false" ht="14.4" hidden="true" customHeight="false" outlineLevel="0" collapsed="false">
      <c r="A42" s="33"/>
      <c r="B42" s="38" t="s">
        <v>113</v>
      </c>
      <c r="C42" s="35"/>
      <c r="D42" s="131" t="n">
        <f aca="false">D40-D41</f>
        <v>3.26</v>
      </c>
      <c r="E42" s="131" t="n">
        <f aca="false">E40-E41</f>
        <v>9.99</v>
      </c>
      <c r="F42" s="131" t="n">
        <f aca="false">F40-F41</f>
        <v>-0.43</v>
      </c>
      <c r="G42" s="131" t="n">
        <f aca="false">G40-G41</f>
        <v>1.66</v>
      </c>
      <c r="H42" s="131" t="n">
        <f aca="false">H40-H41</f>
        <v>11.41</v>
      </c>
      <c r="I42" s="132" t="n">
        <f aca="false">I40-I41</f>
        <v>25.9809635029412</v>
      </c>
      <c r="V42" s="5" t="n">
        <v>0</v>
      </c>
      <c r="W42" s="5" t="n">
        <v>0</v>
      </c>
      <c r="X42" s="5" t="n">
        <v>0</v>
      </c>
      <c r="Y42" s="5" t="n">
        <v>0</v>
      </c>
      <c r="Z42" s="5" t="n">
        <v>0</v>
      </c>
      <c r="AA42" s="5" t="n">
        <v>0</v>
      </c>
      <c r="AB42" s="5" t="n">
        <v>0</v>
      </c>
      <c r="AC42" s="5" t="n">
        <v>175</v>
      </c>
      <c r="AD42" s="5" t="n">
        <v>0</v>
      </c>
      <c r="AE42" s="5" t="n">
        <v>0.3</v>
      </c>
      <c r="AF42" s="5" t="n">
        <v>0.35</v>
      </c>
      <c r="AI42" s="5" t="n">
        <v>15</v>
      </c>
      <c r="CI42" s="6" t="n">
        <v>0</v>
      </c>
      <c r="CL42" s="6" t="n">
        <v>0</v>
      </c>
      <c r="CO42" s="6" t="n">
        <v>0</v>
      </c>
    </row>
    <row r="43" customFormat="false" ht="14.4" hidden="true" customHeight="false" outlineLevel="0" collapsed="false">
      <c r="A43" s="33"/>
      <c r="B43" s="38" t="s">
        <v>114</v>
      </c>
      <c r="C43" s="35"/>
      <c r="D43" s="131" t="n">
        <v>16</v>
      </c>
      <c r="E43" s="131"/>
      <c r="F43" s="131" t="n">
        <v>30</v>
      </c>
      <c r="G43" s="131"/>
      <c r="H43" s="131" t="n">
        <v>55</v>
      </c>
      <c r="I43" s="132"/>
      <c r="V43" s="5" t="n">
        <f aca="false">V41-V42</f>
        <v>328.63</v>
      </c>
      <c r="W43" s="5" t="n">
        <f aca="false">W41-W42</f>
        <v>39.25</v>
      </c>
      <c r="X43" s="5" t="n">
        <f aca="false">X41-X42</f>
        <v>56.49</v>
      </c>
      <c r="Y43" s="5" t="n">
        <f aca="false">Y41-Y42</f>
        <v>222.84</v>
      </c>
      <c r="Z43" s="5" t="n">
        <f aca="false">Z41-Z42</f>
        <v>3.24</v>
      </c>
      <c r="AA43" s="5" t="n">
        <f aca="false">AA41-AA42</f>
        <v>32.2</v>
      </c>
      <c r="AB43" s="5" t="n">
        <f aca="false">AB41-AB42</f>
        <v>1910.7</v>
      </c>
      <c r="AC43" s="5" t="n">
        <f aca="false">AC41-AC42</f>
        <v>219.24</v>
      </c>
      <c r="AD43" s="5" t="n">
        <f aca="false">AD41-AD42</f>
        <v>2.64</v>
      </c>
      <c r="AE43" s="5" t="n">
        <f aca="false">AE41-AE42</f>
        <v>-0.16</v>
      </c>
      <c r="AF43" s="5" t="n">
        <f aca="false">AF41-AF42</f>
        <v>-0.21</v>
      </c>
      <c r="AI43" s="5" t="n">
        <f aca="false">AI41-AI42</f>
        <v>-9.76</v>
      </c>
      <c r="CI43" s="6" t="n">
        <f aca="false">CI41-CI42</f>
        <v>34.22</v>
      </c>
      <c r="CL43" s="6" t="n">
        <f aca="false">CL41-CL42</f>
        <v>5194.38</v>
      </c>
      <c r="CO43" s="6" t="n">
        <f aca="false">CO41-CO42</f>
        <v>81.97</v>
      </c>
    </row>
    <row r="44" customFormat="false" ht="14.4" hidden="false" customHeight="false" outlineLevel="0" collapsed="false">
      <c r="A44" s="33"/>
      <c r="B44" s="34" t="s">
        <v>173</v>
      </c>
      <c r="C44" s="35"/>
      <c r="D44" s="131"/>
      <c r="E44" s="131"/>
      <c r="F44" s="131"/>
      <c r="G44" s="131"/>
      <c r="H44" s="131"/>
      <c r="I44" s="131"/>
    </row>
    <row r="45" customFormat="false" ht="14.4" hidden="false" customHeight="false" outlineLevel="0" collapsed="false">
      <c r="A45" s="33" t="str">
        <f aca="false">" 245/1"</f>
        <v> 245/1</v>
      </c>
      <c r="B45" s="38" t="s">
        <v>122</v>
      </c>
      <c r="C45" s="35" t="str">
        <f aca="false">"30"</f>
        <v>30</v>
      </c>
      <c r="D45" s="131" t="n">
        <v>0.23</v>
      </c>
      <c r="E45" s="131" t="n">
        <v>0</v>
      </c>
      <c r="F45" s="131" t="n">
        <v>0.25</v>
      </c>
      <c r="G45" s="131" t="n">
        <v>0.28</v>
      </c>
      <c r="H45" s="131" t="n">
        <v>0.98</v>
      </c>
      <c r="I45" s="132" t="n">
        <v>6.45713175</v>
      </c>
    </row>
    <row r="46" customFormat="false" ht="14.4" hidden="false" customHeight="false" outlineLevel="0" collapsed="false">
      <c r="A46" s="33" t="s">
        <v>183</v>
      </c>
      <c r="B46" s="38" t="s">
        <v>184</v>
      </c>
      <c r="C46" s="35" t="s">
        <v>185</v>
      </c>
      <c r="D46" s="131" t="n">
        <v>4.18</v>
      </c>
      <c r="E46" s="131" t="n">
        <v>0</v>
      </c>
      <c r="F46" s="131" t="n">
        <v>5.47</v>
      </c>
      <c r="G46" s="131" t="n">
        <v>5.22</v>
      </c>
      <c r="H46" s="131" t="n">
        <v>17.26</v>
      </c>
      <c r="I46" s="132" t="n">
        <v>131.4</v>
      </c>
    </row>
    <row r="47" customFormat="false" ht="14.4" hidden="false" customHeight="false" outlineLevel="0" collapsed="false">
      <c r="A47" s="33" t="s">
        <v>186</v>
      </c>
      <c r="B47" s="38" t="s">
        <v>187</v>
      </c>
      <c r="C47" s="35" t="n">
        <v>120</v>
      </c>
      <c r="D47" s="131" t="n">
        <v>14.46</v>
      </c>
      <c r="E47" s="131" t="n">
        <v>11.57</v>
      </c>
      <c r="F47" s="131" t="n">
        <v>15.47</v>
      </c>
      <c r="G47" s="131" t="n">
        <v>0.96</v>
      </c>
      <c r="H47" s="131" t="n">
        <v>14.69</v>
      </c>
      <c r="I47" s="132" t="n">
        <v>260.8</v>
      </c>
    </row>
    <row r="48" customFormat="false" ht="14.4" hidden="false" customHeight="false" outlineLevel="0" collapsed="false">
      <c r="A48" s="33" t="s">
        <v>165</v>
      </c>
      <c r="B48" s="38" t="s">
        <v>166</v>
      </c>
      <c r="C48" s="35" t="str">
        <f aca="false">"180"</f>
        <v>180</v>
      </c>
      <c r="D48" s="131" t="n">
        <v>3.73</v>
      </c>
      <c r="E48" s="131" t="n">
        <v>0.65</v>
      </c>
      <c r="F48" s="131" t="n">
        <v>4.4</v>
      </c>
      <c r="G48" s="131" t="n">
        <v>0.62</v>
      </c>
      <c r="H48" s="131" t="n">
        <v>26.49</v>
      </c>
      <c r="I48" s="132" t="n">
        <v>159.102855</v>
      </c>
    </row>
    <row r="49" customFormat="false" ht="14.4" hidden="false" customHeight="false" outlineLevel="0" collapsed="false">
      <c r="A49" s="33" t="s">
        <v>188</v>
      </c>
      <c r="B49" s="38" t="s">
        <v>189</v>
      </c>
      <c r="C49" s="35" t="str">
        <f aca="false">"200"</f>
        <v>200</v>
      </c>
      <c r="D49" s="131" t="n">
        <v>0.16</v>
      </c>
      <c r="E49" s="131" t="n">
        <v>0</v>
      </c>
      <c r="F49" s="131" t="n">
        <v>0.04</v>
      </c>
      <c r="G49" s="131" t="n">
        <v>0.04</v>
      </c>
      <c r="H49" s="131" t="n">
        <v>12.2</v>
      </c>
      <c r="I49" s="132" t="n">
        <v>47.68782</v>
      </c>
    </row>
    <row r="50" customFormat="false" ht="14.4" hidden="false" customHeight="false" outlineLevel="0" collapsed="false">
      <c r="A50" s="33" t="str">
        <f aca="false">""</f>
        <v/>
      </c>
      <c r="B50" s="38" t="s">
        <v>130</v>
      </c>
      <c r="C50" s="35" t="str">
        <f aca="false">"50"</f>
        <v>50</v>
      </c>
      <c r="D50" s="131" t="n">
        <v>4.5</v>
      </c>
      <c r="E50" s="131" t="n">
        <v>0</v>
      </c>
      <c r="F50" s="131" t="n">
        <v>1.5</v>
      </c>
      <c r="G50" s="131" t="n">
        <v>0</v>
      </c>
      <c r="H50" s="131" t="n">
        <v>26.9</v>
      </c>
      <c r="I50" s="132" t="n">
        <v>133.825</v>
      </c>
    </row>
    <row r="51" customFormat="false" ht="14.4" hidden="false" customHeight="false" outlineLevel="0" collapsed="false">
      <c r="A51" s="33" t="str">
        <f aca="false">"-"</f>
        <v>-</v>
      </c>
      <c r="B51" s="38" t="s">
        <v>109</v>
      </c>
      <c r="C51" s="35" t="str">
        <f aca="false">"40"</f>
        <v>40</v>
      </c>
      <c r="D51" s="131" t="n">
        <v>2.64</v>
      </c>
      <c r="E51" s="131" t="n">
        <v>0</v>
      </c>
      <c r="F51" s="131" t="n">
        <v>0.48</v>
      </c>
      <c r="G51" s="131" t="n">
        <v>0.48</v>
      </c>
      <c r="H51" s="131" t="n">
        <v>16.68</v>
      </c>
      <c r="I51" s="132" t="n">
        <v>77.352</v>
      </c>
    </row>
    <row r="52" customFormat="false" ht="14.4" hidden="false" customHeight="false" outlineLevel="0" collapsed="false">
      <c r="A52" s="33"/>
      <c r="B52" s="48" t="s">
        <v>182</v>
      </c>
      <c r="C52" s="35"/>
      <c r="D52" s="64" t="n">
        <f aca="false">SUM(D45:D51)</f>
        <v>29.9</v>
      </c>
      <c r="E52" s="64" t="n">
        <f aca="false">SUM(E45:E51)</f>
        <v>12.22</v>
      </c>
      <c r="F52" s="64" t="n">
        <f aca="false">SUM(F45:F51)</f>
        <v>27.61</v>
      </c>
      <c r="G52" s="64" t="n">
        <f aca="false">SUM(G45:G51)</f>
        <v>7.6</v>
      </c>
      <c r="H52" s="64" t="n">
        <f aca="false">SUM(H45:H51)</f>
        <v>115.2</v>
      </c>
      <c r="I52" s="64" t="n">
        <f aca="false">SUM(I45:I51)</f>
        <v>816.62480675</v>
      </c>
      <c r="J52" s="40" t="n">
        <v>4.71</v>
      </c>
      <c r="K52" s="41" t="n">
        <v>0.22</v>
      </c>
      <c r="L52" s="41" t="n">
        <v>0</v>
      </c>
      <c r="M52" s="41" t="n">
        <v>0</v>
      </c>
      <c r="N52" s="41" t="n">
        <v>0.13</v>
      </c>
      <c r="O52" s="41" t="n">
        <v>0</v>
      </c>
      <c r="P52" s="41" t="n">
        <v>0</v>
      </c>
      <c r="Q52" s="41" t="n">
        <v>0</v>
      </c>
      <c r="R52" s="41" t="n">
        <v>0</v>
      </c>
      <c r="S52" s="41" t="n">
        <v>0</v>
      </c>
      <c r="T52" s="41" t="n">
        <v>0.14</v>
      </c>
      <c r="U52" s="41" t="n">
        <v>1.5</v>
      </c>
      <c r="V52" s="41" t="n">
        <v>3</v>
      </c>
      <c r="W52" s="41" t="n">
        <v>2.4</v>
      </c>
      <c r="X52" s="41" t="n">
        <v>0</v>
      </c>
      <c r="Y52" s="41" t="n">
        <v>3</v>
      </c>
      <c r="Z52" s="41" t="n">
        <v>0.02</v>
      </c>
      <c r="AA52" s="41" t="n">
        <v>40</v>
      </c>
      <c r="AB52" s="41" t="n">
        <v>30</v>
      </c>
      <c r="AC52" s="41" t="n">
        <v>45</v>
      </c>
      <c r="AD52" s="41" t="n">
        <v>0.1</v>
      </c>
      <c r="AE52" s="41" t="n">
        <v>0</v>
      </c>
      <c r="AF52" s="41" t="n">
        <v>0.01</v>
      </c>
      <c r="AG52" s="41" t="n">
        <v>0.01</v>
      </c>
      <c r="AH52" s="41" t="n">
        <v>0.02</v>
      </c>
      <c r="AI52" s="41" t="n">
        <v>0</v>
      </c>
      <c r="AJ52" s="42" t="n">
        <v>0</v>
      </c>
      <c r="AK52" s="42" t="n">
        <v>4.2</v>
      </c>
      <c r="AL52" s="42" t="n">
        <v>4.1</v>
      </c>
      <c r="AM52" s="42" t="n">
        <v>7.6</v>
      </c>
      <c r="AN52" s="42" t="n">
        <v>4.5</v>
      </c>
      <c r="AO52" s="42" t="n">
        <v>1.7</v>
      </c>
      <c r="AP52" s="42" t="n">
        <v>4.7</v>
      </c>
      <c r="AQ52" s="42" t="n">
        <v>4.3</v>
      </c>
      <c r="AR52" s="42" t="n">
        <v>4.2</v>
      </c>
      <c r="AS52" s="42" t="n">
        <v>3.6</v>
      </c>
      <c r="AT52" s="42" t="n">
        <v>2.6</v>
      </c>
      <c r="AU52" s="42" t="n">
        <v>5.7</v>
      </c>
      <c r="AV52" s="42" t="n">
        <v>3.5</v>
      </c>
      <c r="AW52" s="42" t="n">
        <v>2.4</v>
      </c>
      <c r="AX52" s="42" t="n">
        <v>14.2</v>
      </c>
      <c r="AY52" s="42" t="n">
        <v>0</v>
      </c>
      <c r="AZ52" s="42" t="n">
        <v>4.8</v>
      </c>
      <c r="BA52" s="42" t="n">
        <v>5.4</v>
      </c>
      <c r="BB52" s="42" t="n">
        <v>4.2</v>
      </c>
      <c r="BC52" s="42" t="n">
        <v>1</v>
      </c>
      <c r="BD52" s="42" t="n">
        <v>0.27</v>
      </c>
      <c r="BE52" s="42" t="n">
        <v>0.12</v>
      </c>
      <c r="BF52" s="42" t="n">
        <v>0.07</v>
      </c>
      <c r="BG52" s="42" t="n">
        <v>0.15</v>
      </c>
      <c r="BH52" s="42" t="n">
        <v>0.17</v>
      </c>
      <c r="BI52" s="42" t="n">
        <v>0.79</v>
      </c>
      <c r="BJ52" s="42" t="n">
        <v>0</v>
      </c>
      <c r="BK52" s="42" t="n">
        <v>2.21</v>
      </c>
      <c r="BL52" s="42" t="n">
        <v>0</v>
      </c>
      <c r="BM52" s="42" t="n">
        <v>0.68</v>
      </c>
      <c r="BN52" s="42" t="n">
        <v>0</v>
      </c>
      <c r="BO52" s="42" t="n">
        <v>0</v>
      </c>
      <c r="BP52" s="42" t="n">
        <v>0</v>
      </c>
      <c r="BQ52" s="42" t="n">
        <v>0.15</v>
      </c>
      <c r="BR52" s="42" t="n">
        <v>0.23</v>
      </c>
      <c r="BS52" s="42" t="n">
        <v>1.8</v>
      </c>
      <c r="BT52" s="42" t="n">
        <v>0</v>
      </c>
      <c r="BU52" s="42" t="n">
        <v>0</v>
      </c>
      <c r="BV52" s="42" t="n">
        <v>0.09</v>
      </c>
      <c r="BW52" s="42" t="n">
        <v>0.01</v>
      </c>
      <c r="BX52" s="42" t="n">
        <v>0</v>
      </c>
      <c r="BY52" s="42" t="n">
        <v>0</v>
      </c>
      <c r="BZ52" s="42" t="n">
        <v>0</v>
      </c>
      <c r="CA52" s="42" t="n">
        <v>0</v>
      </c>
      <c r="CB52" s="42" t="n">
        <v>2.5</v>
      </c>
      <c r="CC52" s="43"/>
      <c r="CD52" s="43"/>
      <c r="CE52" s="42" t="n">
        <v>45</v>
      </c>
      <c r="CF52" s="42"/>
      <c r="CG52" s="42" t="n">
        <v>0.4</v>
      </c>
      <c r="CH52" s="42" t="n">
        <v>0.1</v>
      </c>
      <c r="CI52" s="42" t="n">
        <v>0.25</v>
      </c>
      <c r="CJ52" s="42" t="n">
        <v>20</v>
      </c>
      <c r="CK52" s="42" t="n">
        <v>8.2</v>
      </c>
      <c r="CL52" s="42" t="n">
        <v>14.1</v>
      </c>
      <c r="CM52" s="42" t="n">
        <v>1.71</v>
      </c>
      <c r="CN52" s="42" t="n">
        <v>0.87</v>
      </c>
      <c r="CO52" s="42" t="n">
        <v>1.29</v>
      </c>
      <c r="CP52" s="42" t="n">
        <v>0</v>
      </c>
      <c r="CQ52" s="42" t="n">
        <v>0</v>
      </c>
    </row>
    <row r="53" customFormat="false" ht="14.4" hidden="true" customHeight="false" outlineLevel="0" collapsed="false">
      <c r="A53" s="28"/>
      <c r="B53" s="53" t="s">
        <v>112</v>
      </c>
      <c r="C53" s="30"/>
      <c r="D53" s="45" t="n">
        <v>26.95</v>
      </c>
      <c r="E53" s="45" t="n">
        <v>0</v>
      </c>
      <c r="F53" s="45" t="n">
        <v>27.65</v>
      </c>
      <c r="G53" s="45" t="n">
        <v>0</v>
      </c>
      <c r="H53" s="45" t="n">
        <v>117.25</v>
      </c>
      <c r="I53" s="45" t="n">
        <v>822.5</v>
      </c>
      <c r="J53" s="40" t="n">
        <v>4.4</v>
      </c>
      <c r="K53" s="41" t="n">
        <v>0.72</v>
      </c>
      <c r="L53" s="41" t="n">
        <v>0</v>
      </c>
      <c r="M53" s="41" t="n">
        <v>0</v>
      </c>
      <c r="N53" s="41" t="n">
        <v>8.16</v>
      </c>
      <c r="O53" s="41" t="n">
        <v>9.12</v>
      </c>
      <c r="P53" s="41" t="n">
        <v>0.38</v>
      </c>
      <c r="Q53" s="41" t="n">
        <v>0</v>
      </c>
      <c r="R53" s="41" t="n">
        <v>0</v>
      </c>
      <c r="S53" s="41" t="n">
        <v>0.88</v>
      </c>
      <c r="T53" s="41" t="n">
        <v>1.11</v>
      </c>
      <c r="U53" s="41" t="n">
        <v>124.56</v>
      </c>
      <c r="V53" s="41" t="n">
        <v>92.28</v>
      </c>
      <c r="W53" s="41" t="n">
        <v>109.87</v>
      </c>
      <c r="X53" s="41" t="n">
        <v>21.1</v>
      </c>
      <c r="Y53" s="41" t="n">
        <v>165.64</v>
      </c>
      <c r="Z53" s="41" t="n">
        <v>0.52</v>
      </c>
      <c r="AA53" s="41" t="n">
        <v>32.27</v>
      </c>
      <c r="AB53" s="41" t="n">
        <v>21.17</v>
      </c>
      <c r="AC53" s="41" t="n">
        <v>58.2</v>
      </c>
      <c r="AD53" s="41" t="n">
        <v>0.73</v>
      </c>
      <c r="AE53" s="41" t="n">
        <v>0.03</v>
      </c>
      <c r="AF53" s="41" t="n">
        <v>0.18</v>
      </c>
      <c r="AG53" s="41" t="n">
        <v>0.42</v>
      </c>
      <c r="AH53" s="41" t="n">
        <v>3.46</v>
      </c>
      <c r="AI53" s="41" t="n">
        <v>0.15</v>
      </c>
      <c r="AJ53" s="42" t="n">
        <v>0</v>
      </c>
      <c r="AK53" s="42" t="n">
        <v>661.53</v>
      </c>
      <c r="AL53" s="42" t="n">
        <v>541</v>
      </c>
      <c r="AM53" s="42" t="n">
        <v>1003.33</v>
      </c>
      <c r="AN53" s="42" t="n">
        <v>762.34</v>
      </c>
      <c r="AO53" s="42" t="n">
        <v>302.3</v>
      </c>
      <c r="AP53" s="42" t="n">
        <v>501.44</v>
      </c>
      <c r="AQ53" s="42" t="n">
        <v>166.79</v>
      </c>
      <c r="AR53" s="42" t="n">
        <v>596.52</v>
      </c>
      <c r="AS53" s="42" t="n">
        <v>87.11</v>
      </c>
      <c r="AT53" s="42" t="n">
        <v>106.61</v>
      </c>
      <c r="AU53" s="42" t="n">
        <v>133.33</v>
      </c>
      <c r="AV53" s="42" t="n">
        <v>339.98</v>
      </c>
      <c r="AW53" s="42" t="n">
        <v>62.87</v>
      </c>
      <c r="AX53" s="42" t="n">
        <v>246.76</v>
      </c>
      <c r="AY53" s="42" t="n">
        <v>0.72</v>
      </c>
      <c r="AZ53" s="42" t="n">
        <v>63.13</v>
      </c>
      <c r="BA53" s="42" t="n">
        <v>90.63</v>
      </c>
      <c r="BB53" s="42" t="n">
        <v>650.18</v>
      </c>
      <c r="BC53" s="42" t="n">
        <v>78.56</v>
      </c>
      <c r="BD53" s="42" t="n">
        <v>0</v>
      </c>
      <c r="BE53" s="42" t="n">
        <v>0</v>
      </c>
      <c r="BF53" s="42" t="n">
        <v>0</v>
      </c>
      <c r="BG53" s="42" t="n">
        <v>0</v>
      </c>
      <c r="BH53" s="42" t="n">
        <v>0</v>
      </c>
      <c r="BI53" s="42" t="n">
        <v>0</v>
      </c>
      <c r="BJ53" s="42" t="n">
        <v>0</v>
      </c>
      <c r="BK53" s="42" t="n">
        <v>0.08</v>
      </c>
      <c r="BL53" s="42" t="n">
        <v>0</v>
      </c>
      <c r="BM53" s="42" t="n">
        <v>0.04</v>
      </c>
      <c r="BN53" s="42" t="n">
        <v>0</v>
      </c>
      <c r="BO53" s="42" t="n">
        <v>0.01</v>
      </c>
      <c r="BP53" s="42" t="n">
        <v>0</v>
      </c>
      <c r="BQ53" s="42" t="n">
        <v>0</v>
      </c>
      <c r="BR53" s="42" t="n">
        <v>0</v>
      </c>
      <c r="BS53" s="42" t="n">
        <v>0.27</v>
      </c>
      <c r="BT53" s="42" t="n">
        <v>0</v>
      </c>
      <c r="BU53" s="42" t="n">
        <v>0</v>
      </c>
      <c r="BV53" s="42" t="n">
        <v>0.68</v>
      </c>
      <c r="BW53" s="42" t="n">
        <v>0</v>
      </c>
      <c r="BX53" s="42" t="n">
        <v>0</v>
      </c>
      <c r="BY53" s="42" t="n">
        <v>0</v>
      </c>
      <c r="BZ53" s="42" t="n">
        <v>0</v>
      </c>
      <c r="CA53" s="42" t="n">
        <v>0</v>
      </c>
      <c r="CB53" s="42" t="n">
        <v>56.57</v>
      </c>
      <c r="CC53" s="43"/>
      <c r="CD53" s="43"/>
      <c r="CE53" s="42" t="n">
        <v>35.8</v>
      </c>
      <c r="CF53" s="42"/>
      <c r="CG53" s="42" t="n">
        <v>19.2</v>
      </c>
      <c r="CH53" s="42" t="n">
        <v>10.84</v>
      </c>
      <c r="CI53" s="42" t="n">
        <v>15.02</v>
      </c>
      <c r="CJ53" s="42" t="n">
        <v>1377.03</v>
      </c>
      <c r="CK53" s="42" t="n">
        <v>924.53</v>
      </c>
      <c r="CL53" s="42" t="n">
        <v>1150.78</v>
      </c>
      <c r="CM53" s="42" t="n">
        <v>20.98</v>
      </c>
      <c r="CN53" s="42" t="n">
        <v>14.61</v>
      </c>
      <c r="CO53" s="42" t="n">
        <v>17.79</v>
      </c>
      <c r="CP53" s="42" t="n">
        <v>6.6</v>
      </c>
      <c r="CQ53" s="42" t="n">
        <v>0.22</v>
      </c>
    </row>
    <row r="54" customFormat="false" ht="14.4" hidden="true" customHeight="false" outlineLevel="0" collapsed="false">
      <c r="A54" s="28"/>
      <c r="B54" s="53" t="s">
        <v>113</v>
      </c>
      <c r="C54" s="30"/>
      <c r="D54" s="45" t="n">
        <f aca="false">D52-D53</f>
        <v>2.95</v>
      </c>
      <c r="E54" s="45" t="n">
        <f aca="false">E52-E53</f>
        <v>12.22</v>
      </c>
      <c r="F54" s="45" t="n">
        <f aca="false">F52-F53</f>
        <v>-0.0399999999999956</v>
      </c>
      <c r="G54" s="45" t="n">
        <f aca="false">G52-G53</f>
        <v>7.6</v>
      </c>
      <c r="H54" s="45" t="n">
        <f aca="false">H52-H53</f>
        <v>-2.04999999999998</v>
      </c>
      <c r="I54" s="45" t="n">
        <f aca="false">I52-I53</f>
        <v>-5.87519324999994</v>
      </c>
      <c r="J54" s="40" t="n">
        <v>0</v>
      </c>
      <c r="K54" s="41" t="n">
        <v>0</v>
      </c>
      <c r="L54" s="41" t="n">
        <v>0</v>
      </c>
      <c r="M54" s="41" t="n">
        <v>0</v>
      </c>
      <c r="N54" s="41" t="n">
        <v>9.8</v>
      </c>
      <c r="O54" s="41" t="n">
        <v>0</v>
      </c>
      <c r="P54" s="41" t="n">
        <v>0.04</v>
      </c>
      <c r="Q54" s="41" t="n">
        <v>0</v>
      </c>
      <c r="R54" s="41" t="n">
        <v>0</v>
      </c>
      <c r="S54" s="41" t="n">
        <v>0</v>
      </c>
      <c r="T54" s="41" t="n">
        <v>0.03</v>
      </c>
      <c r="U54" s="41" t="n">
        <v>0.1</v>
      </c>
      <c r="V54" s="41" t="n">
        <v>0.3</v>
      </c>
      <c r="W54" s="41" t="n">
        <v>0.29</v>
      </c>
      <c r="X54" s="41" t="n">
        <v>0</v>
      </c>
      <c r="Y54" s="41" t="n">
        <v>0</v>
      </c>
      <c r="Z54" s="41" t="n">
        <v>0.03</v>
      </c>
      <c r="AA54" s="41" t="n">
        <v>0</v>
      </c>
      <c r="AB54" s="41" t="n">
        <v>0</v>
      </c>
      <c r="AC54" s="41" t="n">
        <v>0</v>
      </c>
      <c r="AD54" s="41" t="n">
        <v>0</v>
      </c>
      <c r="AE54" s="41" t="n">
        <v>0</v>
      </c>
      <c r="AF54" s="41" t="n">
        <v>0</v>
      </c>
      <c r="AG54" s="41" t="n">
        <v>0</v>
      </c>
      <c r="AH54" s="41" t="n">
        <v>0</v>
      </c>
      <c r="AI54" s="41" t="n">
        <v>0</v>
      </c>
      <c r="AJ54" s="42" t="n">
        <v>0</v>
      </c>
      <c r="AK54" s="42" t="n">
        <v>0</v>
      </c>
      <c r="AL54" s="42" t="n">
        <v>0</v>
      </c>
      <c r="AM54" s="42" t="n">
        <v>0</v>
      </c>
      <c r="AN54" s="42" t="n">
        <v>0</v>
      </c>
      <c r="AO54" s="42" t="n">
        <v>0</v>
      </c>
      <c r="AP54" s="42" t="n">
        <v>0</v>
      </c>
      <c r="AQ54" s="42" t="n">
        <v>0</v>
      </c>
      <c r="AR54" s="42" t="n">
        <v>0</v>
      </c>
      <c r="AS54" s="42" t="n">
        <v>0</v>
      </c>
      <c r="AT54" s="42" t="n">
        <v>0</v>
      </c>
      <c r="AU54" s="42" t="n">
        <v>0</v>
      </c>
      <c r="AV54" s="42" t="n">
        <v>0</v>
      </c>
      <c r="AW54" s="42" t="n">
        <v>0</v>
      </c>
      <c r="AX54" s="42" t="n">
        <v>0</v>
      </c>
      <c r="AY54" s="42" t="n">
        <v>0</v>
      </c>
      <c r="AZ54" s="42" t="n">
        <v>0</v>
      </c>
      <c r="BA54" s="42" t="n">
        <v>0</v>
      </c>
      <c r="BB54" s="42" t="n">
        <v>0</v>
      </c>
      <c r="BC54" s="42" t="n">
        <v>0</v>
      </c>
      <c r="BD54" s="42" t="n">
        <v>0</v>
      </c>
      <c r="BE54" s="42" t="n">
        <v>0</v>
      </c>
      <c r="BF54" s="42" t="n">
        <v>0</v>
      </c>
      <c r="BG54" s="42" t="n">
        <v>0</v>
      </c>
      <c r="BH54" s="42" t="n">
        <v>0</v>
      </c>
      <c r="BI54" s="42" t="n">
        <v>0</v>
      </c>
      <c r="BJ54" s="42" t="n">
        <v>0</v>
      </c>
      <c r="BK54" s="42" t="n">
        <v>0</v>
      </c>
      <c r="BL54" s="42" t="n">
        <v>0</v>
      </c>
      <c r="BM54" s="42" t="n">
        <v>0</v>
      </c>
      <c r="BN54" s="42" t="n">
        <v>0</v>
      </c>
      <c r="BO54" s="42" t="n">
        <v>0</v>
      </c>
      <c r="BP54" s="42" t="n">
        <v>0</v>
      </c>
      <c r="BQ54" s="42" t="n">
        <v>0</v>
      </c>
      <c r="BR54" s="42" t="n">
        <v>0</v>
      </c>
      <c r="BS54" s="42" t="n">
        <v>0</v>
      </c>
      <c r="BT54" s="42" t="n">
        <v>0</v>
      </c>
      <c r="BU54" s="42" t="n">
        <v>0</v>
      </c>
      <c r="BV54" s="42" t="n">
        <v>0</v>
      </c>
      <c r="BW54" s="42" t="n">
        <v>0</v>
      </c>
      <c r="BX54" s="42" t="n">
        <v>0</v>
      </c>
      <c r="BY54" s="42" t="n">
        <v>0</v>
      </c>
      <c r="BZ54" s="42" t="n">
        <v>0</v>
      </c>
      <c r="CA54" s="42" t="n">
        <v>0</v>
      </c>
      <c r="CB54" s="42" t="n">
        <v>200.04</v>
      </c>
      <c r="CC54" s="43"/>
      <c r="CD54" s="43"/>
      <c r="CE54" s="42" t="n">
        <v>0</v>
      </c>
      <c r="CF54" s="42"/>
      <c r="CG54" s="42" t="n">
        <v>4.21</v>
      </c>
      <c r="CH54" s="42" t="n">
        <v>4.21</v>
      </c>
      <c r="CI54" s="42" t="n">
        <v>4.21</v>
      </c>
      <c r="CJ54" s="42" t="n">
        <v>497.96</v>
      </c>
      <c r="CK54" s="42" t="n">
        <v>192.28</v>
      </c>
      <c r="CL54" s="42" t="n">
        <v>345.12</v>
      </c>
      <c r="CM54" s="42" t="n">
        <v>44.51</v>
      </c>
      <c r="CN54" s="42" t="n">
        <v>26.48</v>
      </c>
      <c r="CO54" s="42" t="n">
        <v>35.49</v>
      </c>
      <c r="CP54" s="42" t="n">
        <v>10</v>
      </c>
      <c r="CQ54" s="42" t="n">
        <v>0</v>
      </c>
    </row>
    <row r="55" customFormat="false" ht="14.4" hidden="true" customHeight="false" outlineLevel="0" collapsed="false">
      <c r="A55" s="28"/>
      <c r="B55" s="53" t="s">
        <v>114</v>
      </c>
      <c r="C55" s="30"/>
      <c r="D55" s="45" t="n">
        <v>17</v>
      </c>
      <c r="E55" s="45"/>
      <c r="F55" s="45" t="n">
        <v>26</v>
      </c>
      <c r="G55" s="45"/>
      <c r="H55" s="45" t="n">
        <v>57</v>
      </c>
      <c r="I55" s="45"/>
      <c r="J55" s="40" t="n">
        <v>0</v>
      </c>
      <c r="K55" s="41" t="n">
        <v>0</v>
      </c>
      <c r="L55" s="41" t="n">
        <v>0</v>
      </c>
      <c r="M55" s="41" t="n">
        <v>0</v>
      </c>
      <c r="N55" s="41" t="n">
        <v>0.39</v>
      </c>
      <c r="O55" s="41" t="n">
        <v>15.96</v>
      </c>
      <c r="P55" s="41" t="n">
        <v>0.07</v>
      </c>
      <c r="Q55" s="41" t="n">
        <v>0</v>
      </c>
      <c r="R55" s="41" t="n">
        <v>0</v>
      </c>
      <c r="S55" s="41" t="n">
        <v>0</v>
      </c>
      <c r="T55" s="41" t="n">
        <v>0.63</v>
      </c>
      <c r="U55" s="41" t="n">
        <v>0</v>
      </c>
      <c r="V55" s="41" t="n">
        <v>0</v>
      </c>
      <c r="W55" s="41" t="n">
        <v>0</v>
      </c>
      <c r="X55" s="41" t="n">
        <v>0</v>
      </c>
      <c r="Y55" s="41" t="n">
        <v>0</v>
      </c>
      <c r="Z55" s="41" t="n">
        <v>0</v>
      </c>
      <c r="AA55" s="41" t="n">
        <v>0</v>
      </c>
      <c r="AB55" s="41" t="n">
        <v>0</v>
      </c>
      <c r="AC55" s="41" t="n">
        <v>0</v>
      </c>
      <c r="AD55" s="41" t="n">
        <v>0</v>
      </c>
      <c r="AE55" s="41" t="n">
        <v>0</v>
      </c>
      <c r="AF55" s="41" t="n">
        <v>0</v>
      </c>
      <c r="AG55" s="41" t="n">
        <v>0</v>
      </c>
      <c r="AH55" s="41" t="n">
        <v>0</v>
      </c>
      <c r="AI55" s="41" t="n">
        <v>0</v>
      </c>
      <c r="AJ55" s="42" t="n">
        <v>0</v>
      </c>
      <c r="AK55" s="42" t="n">
        <v>111.75</v>
      </c>
      <c r="AL55" s="42" t="n">
        <v>116.32</v>
      </c>
      <c r="AM55" s="42" t="n">
        <v>178.13</v>
      </c>
      <c r="AN55" s="42" t="n">
        <v>59.07</v>
      </c>
      <c r="AO55" s="42" t="n">
        <v>35.02</v>
      </c>
      <c r="AP55" s="42" t="n">
        <v>70.04</v>
      </c>
      <c r="AQ55" s="42" t="n">
        <v>26.49</v>
      </c>
      <c r="AR55" s="42" t="n">
        <v>126.67</v>
      </c>
      <c r="AS55" s="42" t="n">
        <v>78.56</v>
      </c>
      <c r="AT55" s="42" t="n">
        <v>109.62</v>
      </c>
      <c r="AU55" s="42" t="n">
        <v>90.44</v>
      </c>
      <c r="AV55" s="42" t="n">
        <v>47.5</v>
      </c>
      <c r="AW55" s="42" t="n">
        <v>84.04</v>
      </c>
      <c r="AX55" s="42" t="n">
        <v>702.79</v>
      </c>
      <c r="AY55" s="42" t="n">
        <v>0</v>
      </c>
      <c r="AZ55" s="42" t="n">
        <v>228.98</v>
      </c>
      <c r="BA55" s="42" t="n">
        <v>99.57</v>
      </c>
      <c r="BB55" s="42" t="n">
        <v>66.08</v>
      </c>
      <c r="BC55" s="42" t="n">
        <v>52.37</v>
      </c>
      <c r="BD55" s="42" t="n">
        <v>0</v>
      </c>
      <c r="BE55" s="42" t="n">
        <v>0</v>
      </c>
      <c r="BF55" s="42" t="n">
        <v>0</v>
      </c>
      <c r="BG55" s="42" t="n">
        <v>0</v>
      </c>
      <c r="BH55" s="42" t="n">
        <v>0</v>
      </c>
      <c r="BI55" s="42" t="n">
        <v>0</v>
      </c>
      <c r="BJ55" s="42" t="n">
        <v>0</v>
      </c>
      <c r="BK55" s="42" t="n">
        <v>0.03</v>
      </c>
      <c r="BL55" s="42" t="n">
        <v>0</v>
      </c>
      <c r="BM55" s="42" t="n">
        <v>0</v>
      </c>
      <c r="BN55" s="42" t="n">
        <v>0</v>
      </c>
      <c r="BO55" s="42" t="n">
        <v>0</v>
      </c>
      <c r="BP55" s="42" t="n">
        <v>0</v>
      </c>
      <c r="BQ55" s="42" t="n">
        <v>0</v>
      </c>
      <c r="BR55" s="42" t="n">
        <v>0</v>
      </c>
      <c r="BS55" s="42" t="n">
        <v>0.02</v>
      </c>
      <c r="BT55" s="42" t="n">
        <v>0</v>
      </c>
      <c r="BU55" s="42" t="n">
        <v>0</v>
      </c>
      <c r="BV55" s="42" t="n">
        <v>0.1</v>
      </c>
      <c r="BW55" s="42" t="n">
        <v>0.01</v>
      </c>
      <c r="BX55" s="42" t="n">
        <v>0</v>
      </c>
      <c r="BY55" s="42" t="n">
        <v>0</v>
      </c>
      <c r="BZ55" s="42" t="n">
        <v>0</v>
      </c>
      <c r="CA55" s="42" t="n">
        <v>0</v>
      </c>
      <c r="CB55" s="42" t="n">
        <v>13.69</v>
      </c>
      <c r="CC55" s="43"/>
      <c r="CD55" s="43"/>
      <c r="CE55" s="42" t="n">
        <v>0</v>
      </c>
      <c r="CF55" s="42"/>
      <c r="CG55" s="42" t="n">
        <v>0</v>
      </c>
      <c r="CH55" s="42" t="n">
        <v>0</v>
      </c>
      <c r="CI55" s="42" t="n">
        <v>0</v>
      </c>
      <c r="CJ55" s="42" t="n">
        <v>475</v>
      </c>
      <c r="CK55" s="42" t="n">
        <v>183</v>
      </c>
      <c r="CL55" s="42" t="n">
        <v>329</v>
      </c>
      <c r="CM55" s="42" t="n">
        <v>3.8</v>
      </c>
      <c r="CN55" s="42" t="n">
        <v>3.8</v>
      </c>
      <c r="CO55" s="42" t="n">
        <v>3.8</v>
      </c>
      <c r="CP55" s="42" t="n">
        <v>0</v>
      </c>
      <c r="CQ55" s="42" t="n">
        <v>0</v>
      </c>
    </row>
    <row r="56" customFormat="false" ht="14.4" hidden="false" customHeight="false" outlineLevel="0" collapsed="false">
      <c r="A56" s="28"/>
      <c r="B56" s="104" t="s">
        <v>235</v>
      </c>
      <c r="C56" s="30"/>
      <c r="D56" s="60" t="n">
        <f aca="false">D40+D52</f>
        <v>52.41</v>
      </c>
      <c r="E56" s="60" t="n">
        <f aca="false">E40+E52</f>
        <v>22.21</v>
      </c>
      <c r="F56" s="60" t="n">
        <f aca="false">F40+F52</f>
        <v>46.93</v>
      </c>
      <c r="G56" s="60" t="n">
        <f aca="false">G40+G52</f>
        <v>9.26</v>
      </c>
      <c r="H56" s="60" t="n">
        <f aca="false">H40+H52</f>
        <v>210.36</v>
      </c>
      <c r="I56" s="60" t="n">
        <f aca="false">I40+I52</f>
        <v>1430.10577025294</v>
      </c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3"/>
      <c r="CD56" s="43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</row>
    <row r="57" customFormat="false" ht="14.4" hidden="false" customHeight="false" outlineLevel="0" collapsed="false">
      <c r="A57" s="28"/>
      <c r="B57" s="53"/>
      <c r="C57" s="30"/>
      <c r="D57" s="45"/>
      <c r="E57" s="45"/>
      <c r="F57" s="45"/>
      <c r="G57" s="45"/>
      <c r="H57" s="45"/>
      <c r="I57" s="130"/>
      <c r="J57" s="59" t="n">
        <f aca="false">SUM(J52:J55)</f>
        <v>9.11</v>
      </c>
      <c r="K57" s="60" t="n">
        <f aca="false">SUM(K52:K55)</f>
        <v>0.94</v>
      </c>
      <c r="L57" s="60" t="n">
        <f aca="false">SUM(L52:L55)</f>
        <v>0</v>
      </c>
      <c r="M57" s="60" t="n">
        <f aca="false">SUM(M52:M55)</f>
        <v>0</v>
      </c>
      <c r="N57" s="60" t="n">
        <f aca="false">SUM(N52:N55)</f>
        <v>18.48</v>
      </c>
      <c r="O57" s="60" t="n">
        <f aca="false">SUM(O52:O55)</f>
        <v>25.08</v>
      </c>
      <c r="P57" s="60" t="n">
        <f aca="false">SUM(P52:P55)</f>
        <v>0.49</v>
      </c>
      <c r="Q57" s="60" t="n">
        <f aca="false">SUM(Q52:Q55)</f>
        <v>0</v>
      </c>
      <c r="R57" s="60" t="n">
        <f aca="false">SUM(R52:R55)</f>
        <v>0</v>
      </c>
      <c r="S57" s="60" t="n">
        <f aca="false">SUM(S52:S55)</f>
        <v>0.88</v>
      </c>
      <c r="T57" s="60" t="n">
        <f aca="false">SUM(T52:T55)</f>
        <v>1.91</v>
      </c>
      <c r="U57" s="60" t="n">
        <f aca="false">SUM(U52:U55)</f>
        <v>126.16</v>
      </c>
      <c r="V57" s="60" t="n">
        <f aca="false">SUM(V52:V55)</f>
        <v>95.58</v>
      </c>
      <c r="W57" s="60" t="n">
        <f aca="false">SUM(W52:W55)</f>
        <v>112.56</v>
      </c>
      <c r="X57" s="60" t="n">
        <f aca="false">SUM(X52:X55)</f>
        <v>21.1</v>
      </c>
      <c r="Y57" s="60" t="n">
        <f aca="false">SUM(Y52:Y55)</f>
        <v>168.64</v>
      </c>
      <c r="Z57" s="60" t="n">
        <f aca="false">SUM(Z52:Z55)</f>
        <v>0.57</v>
      </c>
      <c r="AA57" s="60" t="n">
        <f aca="false">SUM(AA52:AA55)</f>
        <v>72.27</v>
      </c>
      <c r="AB57" s="60" t="n">
        <f aca="false">SUM(AB52:AB55)</f>
        <v>51.17</v>
      </c>
      <c r="AC57" s="60" t="n">
        <f aca="false">SUM(AC52:AC55)</f>
        <v>103.2</v>
      </c>
      <c r="AD57" s="60" t="n">
        <f aca="false">SUM(AD52:AD55)</f>
        <v>0.83</v>
      </c>
      <c r="AE57" s="60" t="n">
        <f aca="false">SUM(AE52:AE55)</f>
        <v>0.03</v>
      </c>
      <c r="AF57" s="60" t="n">
        <f aca="false">SUM(AF52:AF55)</f>
        <v>0.19</v>
      </c>
      <c r="AG57" s="60" t="n">
        <f aca="false">SUM(AG52:AG55)</f>
        <v>0.43</v>
      </c>
      <c r="AH57" s="60" t="n">
        <f aca="false">SUM(AH52:AH55)</f>
        <v>3.48</v>
      </c>
      <c r="AI57" s="60" t="n">
        <f aca="false">SUM(AI52:AI55)</f>
        <v>0.15</v>
      </c>
      <c r="AJ57" s="60" t="n">
        <f aca="false">SUM(AJ52:AJ55)</f>
        <v>0</v>
      </c>
      <c r="AK57" s="60" t="n">
        <f aca="false">SUM(AK52:AK55)</f>
        <v>777.48</v>
      </c>
      <c r="AL57" s="60" t="n">
        <f aca="false">SUM(AL52:AL55)</f>
        <v>661.42</v>
      </c>
      <c r="AM57" s="60" t="n">
        <f aca="false">SUM(AM52:AM55)</f>
        <v>1189.06</v>
      </c>
      <c r="AN57" s="60" t="n">
        <f aca="false">SUM(AN52:AN55)</f>
        <v>825.91</v>
      </c>
      <c r="AO57" s="60" t="n">
        <f aca="false">SUM(AO52:AO55)</f>
        <v>339.02</v>
      </c>
      <c r="AP57" s="60" t="n">
        <f aca="false">SUM(AP52:AP55)</f>
        <v>576.18</v>
      </c>
      <c r="AQ57" s="60" t="n">
        <f aca="false">SUM(AQ52:AQ55)</f>
        <v>197.58</v>
      </c>
      <c r="AR57" s="60" t="n">
        <f aca="false">SUM(AR52:AR55)</f>
        <v>727.39</v>
      </c>
      <c r="AS57" s="60" t="n">
        <f aca="false">SUM(AS52:AS55)</f>
        <v>169.27</v>
      </c>
      <c r="AT57" s="60" t="n">
        <f aca="false">SUM(AT52:AT55)</f>
        <v>218.83</v>
      </c>
      <c r="AU57" s="60" t="n">
        <f aca="false">SUM(AU52:AU55)</f>
        <v>229.47</v>
      </c>
      <c r="AV57" s="60" t="n">
        <f aca="false">SUM(AV52:AV55)</f>
        <v>390.98</v>
      </c>
      <c r="AW57" s="60" t="n">
        <f aca="false">SUM(AW52:AW55)</f>
        <v>149.31</v>
      </c>
      <c r="AX57" s="60" t="n">
        <f aca="false">SUM(AX52:AX55)</f>
        <v>963.75</v>
      </c>
      <c r="AY57" s="60" t="n">
        <f aca="false">SUM(AY52:AY55)</f>
        <v>0.72</v>
      </c>
      <c r="AZ57" s="60" t="n">
        <f aca="false">SUM(AZ52:AZ55)</f>
        <v>296.91</v>
      </c>
      <c r="BA57" s="60" t="n">
        <f aca="false">SUM(BA52:BA55)</f>
        <v>195.6</v>
      </c>
      <c r="BB57" s="60" t="n">
        <f aca="false">SUM(BB52:BB55)</f>
        <v>720.46</v>
      </c>
      <c r="BC57" s="60" t="n">
        <f aca="false">SUM(BC52:BC55)</f>
        <v>131.93</v>
      </c>
      <c r="BD57" s="60" t="n">
        <f aca="false">SUM(BD52:BD55)</f>
        <v>0.27</v>
      </c>
      <c r="BE57" s="60" t="n">
        <f aca="false">SUM(BE52:BE55)</f>
        <v>0.12</v>
      </c>
      <c r="BF57" s="60" t="n">
        <f aca="false">SUM(BF52:BF55)</f>
        <v>0.07</v>
      </c>
      <c r="BG57" s="60" t="n">
        <f aca="false">SUM(BG52:BG55)</f>
        <v>0.15</v>
      </c>
      <c r="BH57" s="60" t="n">
        <f aca="false">SUM(BH52:BH55)</f>
        <v>0.17</v>
      </c>
      <c r="BI57" s="60" t="n">
        <f aca="false">SUM(BI52:BI55)</f>
        <v>0.79</v>
      </c>
      <c r="BJ57" s="60" t="n">
        <f aca="false">SUM(BJ52:BJ55)</f>
        <v>0</v>
      </c>
      <c r="BK57" s="60" t="n">
        <f aca="false">SUM(BK52:BK55)</f>
        <v>2.32</v>
      </c>
      <c r="BL57" s="60" t="n">
        <f aca="false">SUM(BL52:BL55)</f>
        <v>0</v>
      </c>
      <c r="BM57" s="60" t="n">
        <f aca="false">SUM(BM52:BM55)</f>
        <v>0.72</v>
      </c>
      <c r="BN57" s="60" t="n">
        <f aca="false">SUM(BN52:BN55)</f>
        <v>0</v>
      </c>
      <c r="BO57" s="60" t="n">
        <f aca="false">SUM(BO52:BO55)</f>
        <v>0.01</v>
      </c>
      <c r="BP57" s="60" t="n">
        <f aca="false">SUM(BP52:BP55)</f>
        <v>0</v>
      </c>
      <c r="BQ57" s="60" t="n">
        <f aca="false">SUM(BQ52:BQ55)</f>
        <v>0.15</v>
      </c>
      <c r="BR57" s="60" t="n">
        <f aca="false">SUM(BR52:BR55)</f>
        <v>0.23</v>
      </c>
      <c r="BS57" s="60" t="n">
        <f aca="false">SUM(BS52:BS55)</f>
        <v>2.09</v>
      </c>
      <c r="BT57" s="60" t="n">
        <f aca="false">SUM(BT52:BT55)</f>
        <v>0</v>
      </c>
      <c r="BU57" s="60" t="n">
        <f aca="false">SUM(BU52:BU55)</f>
        <v>0</v>
      </c>
      <c r="BV57" s="60" t="n">
        <f aca="false">SUM(BV52:BV55)</f>
        <v>0.87</v>
      </c>
      <c r="BW57" s="60" t="n">
        <f aca="false">SUM(BW52:BW55)</f>
        <v>0.02</v>
      </c>
      <c r="BX57" s="60" t="n">
        <f aca="false">SUM(BX52:BX55)</f>
        <v>0</v>
      </c>
      <c r="BY57" s="60" t="n">
        <f aca="false">SUM(BY52:BY55)</f>
        <v>0</v>
      </c>
      <c r="BZ57" s="60" t="n">
        <f aca="false">SUM(BZ52:BZ55)</f>
        <v>0</v>
      </c>
      <c r="CA57" s="60" t="n">
        <f aca="false">SUM(CA52:CA55)</f>
        <v>0</v>
      </c>
      <c r="CB57" s="60" t="n">
        <f aca="false">SUM(CB52:CB55)</f>
        <v>272.8</v>
      </c>
      <c r="CC57" s="60" t="n">
        <f aca="false">SUM(CC52:CC55)</f>
        <v>0</v>
      </c>
      <c r="CD57" s="60" t="n">
        <f aca="false">SUM(CD52:CD55)</f>
        <v>0</v>
      </c>
      <c r="CE57" s="60" t="n">
        <f aca="false">SUM(CE52:CE55)</f>
        <v>80.8</v>
      </c>
      <c r="CF57" s="60" t="n">
        <f aca="false">SUM(CF52:CF55)</f>
        <v>0</v>
      </c>
      <c r="CG57" s="60" t="n">
        <f aca="false">SUM(CG52:CG55)</f>
        <v>23.81</v>
      </c>
      <c r="CH57" s="60" t="n">
        <f aca="false">SUM(CH52:CH55)</f>
        <v>15.15</v>
      </c>
      <c r="CI57" s="60" t="n">
        <f aca="false">SUM(CI52:CI55)</f>
        <v>19.48</v>
      </c>
      <c r="CJ57" s="60" t="n">
        <f aca="false">SUM(CJ52:CJ55)</f>
        <v>2369.99</v>
      </c>
      <c r="CK57" s="60" t="n">
        <f aca="false">SUM(CK52:CK55)</f>
        <v>1308.01</v>
      </c>
      <c r="CL57" s="60" t="n">
        <f aca="false">SUM(CL52:CL55)</f>
        <v>1839</v>
      </c>
      <c r="CM57" s="60" t="n">
        <f aca="false">SUM(CM52:CM55)</f>
        <v>71</v>
      </c>
      <c r="CN57" s="60" t="n">
        <f aca="false">SUM(CN52:CN55)</f>
        <v>45.76</v>
      </c>
      <c r="CO57" s="60" t="n">
        <f aca="false">SUM(CO52:CO55)</f>
        <v>58.37</v>
      </c>
      <c r="CP57" s="60" t="n">
        <f aca="false">SUM(CP52:CP55)</f>
        <v>16.6</v>
      </c>
      <c r="CQ57" s="60" t="n">
        <f aca="false">SUM(CQ52:CQ55)</f>
        <v>0.22</v>
      </c>
    </row>
    <row r="58" customFormat="false" ht="14.4" hidden="false" customHeight="true" outlineLevel="0" collapsed="false">
      <c r="A58" s="28"/>
      <c r="B58" s="29" t="s">
        <v>131</v>
      </c>
      <c r="C58" s="54" t="s">
        <v>116</v>
      </c>
      <c r="D58" s="22" t="s">
        <v>117</v>
      </c>
      <c r="E58" s="22"/>
      <c r="F58" s="22" t="s">
        <v>118</v>
      </c>
      <c r="G58" s="22"/>
      <c r="H58" s="55" t="s">
        <v>119</v>
      </c>
      <c r="I58" s="55" t="s">
        <v>120</v>
      </c>
      <c r="V58" s="5" t="n">
        <v>0</v>
      </c>
      <c r="W58" s="5" t="n">
        <v>0</v>
      </c>
      <c r="X58" s="5" t="n">
        <v>0</v>
      </c>
      <c r="Y58" s="5" t="n">
        <v>0</v>
      </c>
      <c r="Z58" s="5" t="n">
        <v>0</v>
      </c>
      <c r="AA58" s="5" t="n">
        <v>0</v>
      </c>
      <c r="AB58" s="5" t="n">
        <v>0</v>
      </c>
      <c r="AC58" s="5" t="n">
        <v>175</v>
      </c>
      <c r="AD58" s="5" t="n">
        <v>0</v>
      </c>
      <c r="AE58" s="5" t="n">
        <v>0.3</v>
      </c>
      <c r="AF58" s="5" t="n">
        <v>0.35</v>
      </c>
      <c r="AI58" s="5" t="n">
        <v>15</v>
      </c>
      <c r="CI58" s="6" t="n">
        <v>0</v>
      </c>
      <c r="CL58" s="6" t="n">
        <v>0</v>
      </c>
      <c r="CO58" s="6" t="n">
        <v>0</v>
      </c>
    </row>
    <row r="59" customFormat="false" ht="14.4" hidden="false" customHeight="false" outlineLevel="0" collapsed="false">
      <c r="A59" s="33"/>
      <c r="B59" s="34" t="s">
        <v>100</v>
      </c>
      <c r="C59" s="56"/>
      <c r="D59" s="57"/>
      <c r="E59" s="57"/>
      <c r="F59" s="57"/>
      <c r="G59" s="57"/>
      <c r="H59" s="58"/>
      <c r="I59" s="58"/>
      <c r="V59" s="5" t="n">
        <f aca="false">V57-V58</f>
        <v>95.58</v>
      </c>
      <c r="W59" s="5" t="n">
        <f aca="false">W57-W58</f>
        <v>112.56</v>
      </c>
      <c r="X59" s="5" t="n">
        <f aca="false">X57-X58</f>
        <v>21.1</v>
      </c>
      <c r="Y59" s="5" t="n">
        <f aca="false">Y57-Y58</f>
        <v>168.64</v>
      </c>
      <c r="Z59" s="5" t="n">
        <f aca="false">Z57-Z58</f>
        <v>0.57</v>
      </c>
      <c r="AA59" s="5" t="n">
        <f aca="false">AA57-AA58</f>
        <v>72.27</v>
      </c>
      <c r="AB59" s="5" t="n">
        <f aca="false">AB57-AB58</f>
        <v>51.17</v>
      </c>
      <c r="AC59" s="5" t="n">
        <f aca="false">AC57-AC58</f>
        <v>-71.8</v>
      </c>
      <c r="AD59" s="5" t="n">
        <f aca="false">AD57-AD58</f>
        <v>0.83</v>
      </c>
      <c r="AE59" s="5" t="n">
        <f aca="false">AE57-AE58</f>
        <v>-0.27</v>
      </c>
      <c r="AF59" s="5" t="n">
        <f aca="false">AF57-AF58</f>
        <v>-0.16</v>
      </c>
      <c r="AI59" s="5" t="n">
        <f aca="false">AI57-AI58</f>
        <v>-14.85</v>
      </c>
      <c r="CI59" s="6" t="n">
        <f aca="false">CI57-CI58</f>
        <v>19.48</v>
      </c>
      <c r="CL59" s="6" t="n">
        <f aca="false">CL57-CL58</f>
        <v>1839</v>
      </c>
      <c r="CO59" s="6" t="n">
        <f aca="false">CO57-CO58</f>
        <v>58.37</v>
      </c>
    </row>
    <row r="60" customFormat="false" ht="14.4" hidden="false" customHeight="false" outlineLevel="0" collapsed="false">
      <c r="A60" s="33" t="s">
        <v>121</v>
      </c>
      <c r="B60" s="38" t="s">
        <v>122</v>
      </c>
      <c r="C60" s="35" t="str">
        <f aca="false">"40"</f>
        <v>40</v>
      </c>
      <c r="D60" s="131" t="n">
        <v>0.31</v>
      </c>
      <c r="E60" s="131" t="n">
        <v>0</v>
      </c>
      <c r="F60" s="131" t="n">
        <v>0.33</v>
      </c>
      <c r="G60" s="131" t="n">
        <v>0.37</v>
      </c>
      <c r="H60" s="131" t="n">
        <v>1.3</v>
      </c>
      <c r="I60" s="132" t="n">
        <v>8.609509</v>
      </c>
    </row>
    <row r="61" customFormat="false" ht="14.4" hidden="false" customHeight="false" outlineLevel="0" collapsed="false">
      <c r="A61" s="33" t="s">
        <v>132</v>
      </c>
      <c r="B61" s="38" t="s">
        <v>133</v>
      </c>
      <c r="C61" s="35" t="n">
        <v>250</v>
      </c>
      <c r="D61" s="131" t="n">
        <v>16.65</v>
      </c>
      <c r="E61" s="131" t="n">
        <v>15.07</v>
      </c>
      <c r="F61" s="131" t="n">
        <v>18.84</v>
      </c>
      <c r="G61" s="131" t="n">
        <v>2.18</v>
      </c>
      <c r="H61" s="131" t="n">
        <v>47.91</v>
      </c>
      <c r="I61" s="132" t="n">
        <v>449.18</v>
      </c>
    </row>
    <row r="62" customFormat="false" ht="14.4" hidden="false" customHeight="false" outlineLevel="0" collapsed="false">
      <c r="A62" s="33" t="s">
        <v>134</v>
      </c>
      <c r="B62" s="38" t="s">
        <v>135</v>
      </c>
      <c r="C62" s="35" t="str">
        <f aca="false">"200"</f>
        <v>200</v>
      </c>
      <c r="D62" s="131" t="n">
        <v>0.08</v>
      </c>
      <c r="E62" s="131" t="n">
        <v>0</v>
      </c>
      <c r="F62" s="131" t="n">
        <v>0.02</v>
      </c>
      <c r="G62" s="131" t="n">
        <v>0.02</v>
      </c>
      <c r="H62" s="131" t="n">
        <v>9.84</v>
      </c>
      <c r="I62" s="132" t="n">
        <v>37.802232</v>
      </c>
    </row>
    <row r="63" customFormat="false" ht="14.4" hidden="false" customHeight="false" outlineLevel="0" collapsed="false">
      <c r="A63" s="33" t="str">
        <f aca="false">"-"</f>
        <v>-</v>
      </c>
      <c r="B63" s="38" t="s">
        <v>136</v>
      </c>
      <c r="C63" s="35" t="str">
        <f aca="false">"30"</f>
        <v>30</v>
      </c>
      <c r="D63" s="131" t="n">
        <v>1.98</v>
      </c>
      <c r="E63" s="131" t="n">
        <v>0</v>
      </c>
      <c r="F63" s="131" t="n">
        <v>0.2</v>
      </c>
      <c r="G63" s="131" t="n">
        <v>0.2</v>
      </c>
      <c r="H63" s="131" t="n">
        <v>14.07</v>
      </c>
      <c r="I63" s="132" t="n">
        <v>67.1703</v>
      </c>
    </row>
    <row r="64" customFormat="false" ht="14.4" hidden="false" customHeight="false" outlineLevel="0" collapsed="false">
      <c r="A64" s="33" t="str">
        <f aca="false">"-"</f>
        <v>-</v>
      </c>
      <c r="B64" s="38" t="s">
        <v>109</v>
      </c>
      <c r="C64" s="35" t="str">
        <f aca="false">"30"</f>
        <v>30</v>
      </c>
      <c r="D64" s="131" t="n">
        <v>1.98</v>
      </c>
      <c r="E64" s="131" t="n">
        <v>0</v>
      </c>
      <c r="F64" s="131" t="n">
        <v>0.36</v>
      </c>
      <c r="G64" s="131" t="n">
        <v>0.36</v>
      </c>
      <c r="H64" s="131" t="n">
        <v>12.51</v>
      </c>
      <c r="I64" s="132" t="n">
        <v>58.014</v>
      </c>
      <c r="J64" s="40" t="n">
        <v>8.65</v>
      </c>
      <c r="K64" s="41" t="n">
        <v>0.08</v>
      </c>
      <c r="L64" s="41" t="n">
        <v>0</v>
      </c>
      <c r="M64" s="41" t="n">
        <v>0</v>
      </c>
      <c r="N64" s="41" t="n">
        <v>2.27</v>
      </c>
      <c r="O64" s="41" t="n">
        <v>9.8</v>
      </c>
      <c r="P64" s="41" t="n">
        <v>1.61</v>
      </c>
      <c r="Q64" s="41" t="n">
        <v>0</v>
      </c>
      <c r="R64" s="41" t="n">
        <v>0</v>
      </c>
      <c r="S64" s="41" t="n">
        <v>0.12</v>
      </c>
      <c r="T64" s="41" t="n">
        <v>1.99</v>
      </c>
      <c r="U64" s="41" t="n">
        <v>328.22</v>
      </c>
      <c r="V64" s="41" t="n">
        <v>213.25</v>
      </c>
      <c r="W64" s="41" t="n">
        <v>19.09</v>
      </c>
      <c r="X64" s="41" t="n">
        <v>23.24</v>
      </c>
      <c r="Y64" s="41" t="n">
        <v>107.88</v>
      </c>
      <c r="Z64" s="41" t="n">
        <v>1.09</v>
      </c>
      <c r="AA64" s="41" t="n">
        <v>16.02</v>
      </c>
      <c r="AB64" s="41" t="n">
        <v>1924.8</v>
      </c>
      <c r="AC64" s="41" t="n">
        <v>427.73</v>
      </c>
      <c r="AD64" s="41" t="n">
        <v>0.46</v>
      </c>
      <c r="AE64" s="41" t="n">
        <v>0.25</v>
      </c>
      <c r="AF64" s="41" t="n">
        <v>0.1</v>
      </c>
      <c r="AG64" s="41" t="n">
        <v>1.54</v>
      </c>
      <c r="AH64" s="41" t="n">
        <v>3.92</v>
      </c>
      <c r="AI64" s="41" t="n">
        <v>1.67</v>
      </c>
      <c r="AJ64" s="42" t="n">
        <v>0</v>
      </c>
      <c r="AK64" s="42" t="n">
        <v>462.11</v>
      </c>
      <c r="AL64" s="42" t="n">
        <v>395.6</v>
      </c>
      <c r="AM64" s="42" t="n">
        <v>607.37</v>
      </c>
      <c r="AN64" s="42" t="n">
        <v>655.12</v>
      </c>
      <c r="AO64" s="42" t="n">
        <v>186.13</v>
      </c>
      <c r="AP64" s="42" t="n">
        <v>359.1</v>
      </c>
      <c r="AQ64" s="42" t="n">
        <v>105.76</v>
      </c>
      <c r="AR64" s="42" t="n">
        <v>332.55</v>
      </c>
      <c r="AS64" s="42" t="n">
        <v>417.14</v>
      </c>
      <c r="AT64" s="42" t="n">
        <v>472.99</v>
      </c>
      <c r="AU64" s="42" t="n">
        <v>710.39</v>
      </c>
      <c r="AV64" s="42" t="n">
        <v>303.9</v>
      </c>
      <c r="AW64" s="42" t="n">
        <v>375.32</v>
      </c>
      <c r="AX64" s="42" t="n">
        <v>1338.79</v>
      </c>
      <c r="AY64" s="42" t="n">
        <v>85.57</v>
      </c>
      <c r="AZ64" s="42" t="n">
        <v>388.24</v>
      </c>
      <c r="BA64" s="42" t="n">
        <v>342.77</v>
      </c>
      <c r="BB64" s="42" t="n">
        <v>279.89</v>
      </c>
      <c r="BC64" s="42" t="n">
        <v>105.77</v>
      </c>
      <c r="BD64" s="42" t="n">
        <v>0.1</v>
      </c>
      <c r="BE64" s="42" t="n">
        <v>0.02</v>
      </c>
      <c r="BF64" s="42" t="n">
        <v>0.02</v>
      </c>
      <c r="BG64" s="42" t="n">
        <v>0.05</v>
      </c>
      <c r="BH64" s="42" t="n">
        <v>0.06</v>
      </c>
      <c r="BI64" s="42" t="n">
        <v>0.21</v>
      </c>
      <c r="BJ64" s="42" t="n">
        <v>0</v>
      </c>
      <c r="BK64" s="42" t="n">
        <v>0.66</v>
      </c>
      <c r="BL64" s="42" t="n">
        <v>0</v>
      </c>
      <c r="BM64" s="42" t="n">
        <v>0.2</v>
      </c>
      <c r="BN64" s="42" t="n">
        <v>0</v>
      </c>
      <c r="BO64" s="42" t="n">
        <v>0</v>
      </c>
      <c r="BP64" s="42" t="n">
        <v>0</v>
      </c>
      <c r="BQ64" s="42" t="n">
        <v>0.02</v>
      </c>
      <c r="BR64" s="42" t="n">
        <v>0.08</v>
      </c>
      <c r="BS64" s="42" t="n">
        <v>0.61</v>
      </c>
      <c r="BT64" s="42" t="n">
        <v>0</v>
      </c>
      <c r="BU64" s="42" t="n">
        <v>0</v>
      </c>
      <c r="BV64" s="42" t="n">
        <v>0.05</v>
      </c>
      <c r="BW64" s="42" t="n">
        <v>0</v>
      </c>
      <c r="BX64" s="42" t="n">
        <v>0</v>
      </c>
      <c r="BY64" s="42" t="n">
        <v>0</v>
      </c>
      <c r="BZ64" s="42" t="n">
        <v>0</v>
      </c>
      <c r="CA64" s="42" t="n">
        <v>0</v>
      </c>
      <c r="CB64" s="42" t="n">
        <v>139.5</v>
      </c>
      <c r="CC64" s="43"/>
      <c r="CD64" s="43"/>
      <c r="CE64" s="42" t="n">
        <v>336.82</v>
      </c>
      <c r="CF64" s="42"/>
      <c r="CG64" s="42" t="n">
        <v>38.81</v>
      </c>
      <c r="CH64" s="42" t="n">
        <v>23.05</v>
      </c>
      <c r="CI64" s="42" t="n">
        <v>30.93</v>
      </c>
      <c r="CJ64" s="42" t="n">
        <v>2331.44</v>
      </c>
      <c r="CK64" s="42" t="n">
        <v>1417.28</v>
      </c>
      <c r="CL64" s="42" t="n">
        <v>1874.36</v>
      </c>
      <c r="CM64" s="42" t="n">
        <v>20.63</v>
      </c>
      <c r="CN64" s="42" t="n">
        <v>8.98</v>
      </c>
      <c r="CO64" s="42" t="n">
        <v>14.87</v>
      </c>
      <c r="CP64" s="42" t="n">
        <v>0</v>
      </c>
      <c r="CQ64" s="42" t="n">
        <v>0.75</v>
      </c>
    </row>
    <row r="65" customFormat="false" ht="14.4" hidden="false" customHeight="false" outlineLevel="0" collapsed="false">
      <c r="A65" s="47"/>
      <c r="B65" s="48" t="s">
        <v>111</v>
      </c>
      <c r="C65" s="49"/>
      <c r="D65" s="133" t="n">
        <f aca="false">SUM(D60:D64)</f>
        <v>21</v>
      </c>
      <c r="E65" s="133" t="n">
        <f aca="false">SUM(E60:E64)</f>
        <v>15.07</v>
      </c>
      <c r="F65" s="133" t="n">
        <f aca="false">SUM(F60:F64)</f>
        <v>19.75</v>
      </c>
      <c r="G65" s="133" t="n">
        <f aca="false">SUM(G60:G64)</f>
        <v>3.13</v>
      </c>
      <c r="H65" s="133" t="n">
        <f aca="false">SUM(H60:H64)</f>
        <v>85.63</v>
      </c>
      <c r="I65" s="64" t="n">
        <f aca="false">SUM(I60:I64)</f>
        <v>620.776041</v>
      </c>
      <c r="J65" s="40" t="n">
        <v>0</v>
      </c>
      <c r="K65" s="41" t="n">
        <v>0</v>
      </c>
      <c r="L65" s="41" t="n">
        <v>0</v>
      </c>
      <c r="M65" s="41" t="n">
        <v>0</v>
      </c>
      <c r="N65" s="41" t="n">
        <v>9.8</v>
      </c>
      <c r="O65" s="41" t="n">
        <v>0</v>
      </c>
      <c r="P65" s="41" t="n">
        <v>0.04</v>
      </c>
      <c r="Q65" s="41" t="n">
        <v>0</v>
      </c>
      <c r="R65" s="41" t="n">
        <v>0</v>
      </c>
      <c r="S65" s="41" t="n">
        <v>0</v>
      </c>
      <c r="T65" s="41" t="n">
        <v>0.03</v>
      </c>
      <c r="U65" s="41" t="n">
        <v>0.1</v>
      </c>
      <c r="V65" s="41" t="n">
        <v>0.3</v>
      </c>
      <c r="W65" s="41" t="n">
        <v>0.29</v>
      </c>
      <c r="X65" s="41" t="n">
        <v>0</v>
      </c>
      <c r="Y65" s="41" t="n">
        <v>0</v>
      </c>
      <c r="Z65" s="41" t="n">
        <v>0.03</v>
      </c>
      <c r="AA65" s="41" t="n">
        <v>0</v>
      </c>
      <c r="AB65" s="41" t="n">
        <v>0</v>
      </c>
      <c r="AC65" s="41" t="n">
        <v>0</v>
      </c>
      <c r="AD65" s="41" t="n">
        <v>0</v>
      </c>
      <c r="AE65" s="41" t="n">
        <v>0</v>
      </c>
      <c r="AF65" s="41" t="n">
        <v>0</v>
      </c>
      <c r="AG65" s="41" t="n">
        <v>0</v>
      </c>
      <c r="AH65" s="41" t="n">
        <v>0</v>
      </c>
      <c r="AI65" s="41" t="n">
        <v>0</v>
      </c>
      <c r="AJ65" s="42" t="n">
        <v>0</v>
      </c>
      <c r="AK65" s="42" t="n">
        <v>0</v>
      </c>
      <c r="AL65" s="42" t="n">
        <v>0</v>
      </c>
      <c r="AM65" s="42" t="n">
        <v>0</v>
      </c>
      <c r="AN65" s="42" t="n">
        <v>0</v>
      </c>
      <c r="AO65" s="42" t="n">
        <v>0</v>
      </c>
      <c r="AP65" s="42" t="n">
        <v>0</v>
      </c>
      <c r="AQ65" s="42" t="n">
        <v>0</v>
      </c>
      <c r="AR65" s="42" t="n">
        <v>0</v>
      </c>
      <c r="AS65" s="42" t="n">
        <v>0</v>
      </c>
      <c r="AT65" s="42" t="n">
        <v>0</v>
      </c>
      <c r="AU65" s="42" t="n">
        <v>0</v>
      </c>
      <c r="AV65" s="42" t="n">
        <v>0</v>
      </c>
      <c r="AW65" s="42" t="n">
        <v>0</v>
      </c>
      <c r="AX65" s="42" t="n">
        <v>0</v>
      </c>
      <c r="AY65" s="42" t="n">
        <v>0</v>
      </c>
      <c r="AZ65" s="42" t="n">
        <v>0</v>
      </c>
      <c r="BA65" s="42" t="n">
        <v>0</v>
      </c>
      <c r="BB65" s="42" t="n">
        <v>0</v>
      </c>
      <c r="BC65" s="42" t="n">
        <v>0</v>
      </c>
      <c r="BD65" s="42" t="n">
        <v>0</v>
      </c>
      <c r="BE65" s="42" t="n">
        <v>0</v>
      </c>
      <c r="BF65" s="42" t="n">
        <v>0</v>
      </c>
      <c r="BG65" s="42" t="n">
        <v>0</v>
      </c>
      <c r="BH65" s="42" t="n">
        <v>0</v>
      </c>
      <c r="BI65" s="42" t="n">
        <v>0</v>
      </c>
      <c r="BJ65" s="42" t="n">
        <v>0</v>
      </c>
      <c r="BK65" s="42" t="n">
        <v>0</v>
      </c>
      <c r="BL65" s="42" t="n">
        <v>0</v>
      </c>
      <c r="BM65" s="42" t="n">
        <v>0</v>
      </c>
      <c r="BN65" s="42" t="n">
        <v>0</v>
      </c>
      <c r="BO65" s="42" t="n">
        <v>0</v>
      </c>
      <c r="BP65" s="42" t="n">
        <v>0</v>
      </c>
      <c r="BQ65" s="42" t="n">
        <v>0</v>
      </c>
      <c r="BR65" s="42" t="n">
        <v>0</v>
      </c>
      <c r="BS65" s="42" t="n">
        <v>0</v>
      </c>
      <c r="BT65" s="42" t="n">
        <v>0</v>
      </c>
      <c r="BU65" s="42" t="n">
        <v>0</v>
      </c>
      <c r="BV65" s="42" t="n">
        <v>0</v>
      </c>
      <c r="BW65" s="42" t="n">
        <v>0</v>
      </c>
      <c r="BX65" s="42" t="n">
        <v>0</v>
      </c>
      <c r="BY65" s="42" t="n">
        <v>0</v>
      </c>
      <c r="BZ65" s="42" t="n">
        <v>0</v>
      </c>
      <c r="CA65" s="42" t="n">
        <v>0</v>
      </c>
      <c r="CB65" s="42" t="n">
        <v>200.04</v>
      </c>
      <c r="CC65" s="43"/>
      <c r="CD65" s="43"/>
      <c r="CE65" s="42" t="n">
        <v>0</v>
      </c>
      <c r="CF65" s="42"/>
      <c r="CG65" s="42" t="n">
        <v>4.21</v>
      </c>
      <c r="CH65" s="42" t="n">
        <v>4.21</v>
      </c>
      <c r="CI65" s="42" t="n">
        <v>4.21</v>
      </c>
      <c r="CJ65" s="42" t="n">
        <v>497.96</v>
      </c>
      <c r="CK65" s="42" t="n">
        <v>192.28</v>
      </c>
      <c r="CL65" s="42" t="n">
        <v>345.12</v>
      </c>
      <c r="CM65" s="42" t="n">
        <v>44.51</v>
      </c>
      <c r="CN65" s="42" t="n">
        <v>26.48</v>
      </c>
      <c r="CO65" s="42" t="n">
        <v>35.49</v>
      </c>
      <c r="CP65" s="42" t="n">
        <v>10</v>
      </c>
      <c r="CQ65" s="42" t="n">
        <v>0</v>
      </c>
    </row>
    <row r="66" customFormat="false" ht="14.4" hidden="true" customHeight="false" outlineLevel="0" collapsed="false">
      <c r="A66" s="33"/>
      <c r="B66" s="38" t="s">
        <v>112</v>
      </c>
      <c r="C66" s="35"/>
      <c r="D66" s="131" t="n">
        <v>19.25</v>
      </c>
      <c r="E66" s="131" t="n">
        <v>0</v>
      </c>
      <c r="F66" s="131" t="n">
        <v>19.75</v>
      </c>
      <c r="G66" s="131" t="n">
        <v>0</v>
      </c>
      <c r="H66" s="131" t="n">
        <v>83.75</v>
      </c>
      <c r="I66" s="132" t="n">
        <v>587.5</v>
      </c>
      <c r="J66" s="40" t="n">
        <v>0</v>
      </c>
      <c r="K66" s="41" t="n">
        <v>0</v>
      </c>
      <c r="L66" s="41" t="n">
        <v>0</v>
      </c>
      <c r="M66" s="41" t="n">
        <v>0</v>
      </c>
      <c r="N66" s="41" t="n">
        <v>0.33</v>
      </c>
      <c r="O66" s="41" t="n">
        <v>13.68</v>
      </c>
      <c r="P66" s="41" t="n">
        <v>0.06</v>
      </c>
      <c r="Q66" s="41" t="n">
        <v>0</v>
      </c>
      <c r="R66" s="41" t="n">
        <v>0</v>
      </c>
      <c r="S66" s="41" t="n">
        <v>0</v>
      </c>
      <c r="T66" s="41" t="n">
        <v>0.54</v>
      </c>
      <c r="U66" s="41" t="n">
        <v>0</v>
      </c>
      <c r="V66" s="41" t="n">
        <v>0</v>
      </c>
      <c r="W66" s="41" t="n">
        <v>0</v>
      </c>
      <c r="X66" s="41" t="n">
        <v>0</v>
      </c>
      <c r="Y66" s="41" t="n">
        <v>0</v>
      </c>
      <c r="Z66" s="41" t="n">
        <v>0</v>
      </c>
      <c r="AA66" s="41" t="n">
        <v>0</v>
      </c>
      <c r="AB66" s="41" t="n">
        <v>0</v>
      </c>
      <c r="AC66" s="41" t="n">
        <v>0</v>
      </c>
      <c r="AD66" s="41" t="n">
        <v>0</v>
      </c>
      <c r="AE66" s="41" t="n">
        <v>0</v>
      </c>
      <c r="AF66" s="41" t="n">
        <v>0</v>
      </c>
      <c r="AG66" s="41" t="n">
        <v>0</v>
      </c>
      <c r="AH66" s="41" t="n">
        <v>0</v>
      </c>
      <c r="AI66" s="41" t="n">
        <v>0</v>
      </c>
      <c r="AJ66" s="42" t="n">
        <v>0</v>
      </c>
      <c r="AK66" s="42" t="n">
        <v>95.79</v>
      </c>
      <c r="AL66" s="42" t="n">
        <v>99.7</v>
      </c>
      <c r="AM66" s="42" t="n">
        <v>152.69</v>
      </c>
      <c r="AN66" s="42" t="n">
        <v>50.63</v>
      </c>
      <c r="AO66" s="42" t="n">
        <v>30.02</v>
      </c>
      <c r="AP66" s="42" t="n">
        <v>60.03</v>
      </c>
      <c r="AQ66" s="42" t="n">
        <v>22.71</v>
      </c>
      <c r="AR66" s="42" t="n">
        <v>108.58</v>
      </c>
      <c r="AS66" s="42" t="n">
        <v>67.34</v>
      </c>
      <c r="AT66" s="42" t="n">
        <v>93.96</v>
      </c>
      <c r="AU66" s="42" t="n">
        <v>77.52</v>
      </c>
      <c r="AV66" s="42" t="n">
        <v>40.72</v>
      </c>
      <c r="AW66" s="42" t="n">
        <v>72.04</v>
      </c>
      <c r="AX66" s="42" t="n">
        <v>602.39</v>
      </c>
      <c r="AY66" s="42" t="n">
        <v>0</v>
      </c>
      <c r="AZ66" s="42" t="n">
        <v>196.27</v>
      </c>
      <c r="BA66" s="42" t="n">
        <v>85.35</v>
      </c>
      <c r="BB66" s="42" t="n">
        <v>56.64</v>
      </c>
      <c r="BC66" s="42" t="n">
        <v>44.89</v>
      </c>
      <c r="BD66" s="42" t="n">
        <v>0</v>
      </c>
      <c r="BE66" s="42" t="n">
        <v>0</v>
      </c>
      <c r="BF66" s="42" t="n">
        <v>0</v>
      </c>
      <c r="BG66" s="42" t="n">
        <v>0</v>
      </c>
      <c r="BH66" s="42" t="n">
        <v>0</v>
      </c>
      <c r="BI66" s="42" t="n">
        <v>0</v>
      </c>
      <c r="BJ66" s="42" t="n">
        <v>0</v>
      </c>
      <c r="BK66" s="42" t="n">
        <v>0.02</v>
      </c>
      <c r="BL66" s="42" t="n">
        <v>0</v>
      </c>
      <c r="BM66" s="42" t="n">
        <v>0</v>
      </c>
      <c r="BN66" s="42" t="n">
        <v>0</v>
      </c>
      <c r="BO66" s="42" t="n">
        <v>0</v>
      </c>
      <c r="BP66" s="42" t="n">
        <v>0</v>
      </c>
      <c r="BQ66" s="42" t="n">
        <v>0</v>
      </c>
      <c r="BR66" s="42" t="n">
        <v>0</v>
      </c>
      <c r="BS66" s="42" t="n">
        <v>0.02</v>
      </c>
      <c r="BT66" s="42" t="n">
        <v>0</v>
      </c>
      <c r="BU66" s="42" t="n">
        <v>0</v>
      </c>
      <c r="BV66" s="42" t="n">
        <v>0.08</v>
      </c>
      <c r="BW66" s="42" t="n">
        <v>0</v>
      </c>
      <c r="BX66" s="42" t="n">
        <v>0</v>
      </c>
      <c r="BY66" s="42" t="n">
        <v>0</v>
      </c>
      <c r="BZ66" s="42" t="n">
        <v>0</v>
      </c>
      <c r="CA66" s="42" t="n">
        <v>0</v>
      </c>
      <c r="CB66" s="42" t="n">
        <v>11.73</v>
      </c>
      <c r="CC66" s="43"/>
      <c r="CD66" s="43"/>
      <c r="CE66" s="42" t="n">
        <v>0</v>
      </c>
      <c r="CF66" s="42"/>
      <c r="CG66" s="42" t="n">
        <v>0</v>
      </c>
      <c r="CH66" s="42" t="n">
        <v>0</v>
      </c>
      <c r="CI66" s="42" t="n">
        <v>0</v>
      </c>
      <c r="CJ66" s="42" t="n">
        <v>475</v>
      </c>
      <c r="CK66" s="42" t="n">
        <v>183</v>
      </c>
      <c r="CL66" s="42" t="n">
        <v>329</v>
      </c>
      <c r="CM66" s="42" t="n">
        <v>3.8</v>
      </c>
      <c r="CN66" s="42" t="n">
        <v>3.8</v>
      </c>
      <c r="CO66" s="42" t="n">
        <v>3.8</v>
      </c>
      <c r="CP66" s="42" t="n">
        <v>0</v>
      </c>
      <c r="CQ66" s="42" t="n">
        <v>0</v>
      </c>
    </row>
    <row r="67" customFormat="false" ht="14.4" hidden="true" customHeight="false" outlineLevel="0" collapsed="false">
      <c r="A67" s="33"/>
      <c r="B67" s="38" t="s">
        <v>113</v>
      </c>
      <c r="C67" s="35"/>
      <c r="D67" s="131" t="n">
        <f aca="false">D65-D66</f>
        <v>1.75</v>
      </c>
      <c r="E67" s="131" t="n">
        <f aca="false">E65-E66</f>
        <v>15.07</v>
      </c>
      <c r="F67" s="131" t="n">
        <f aca="false">F65-F66</f>
        <v>0</v>
      </c>
      <c r="G67" s="131" t="n">
        <f aca="false">G65-G66</f>
        <v>3.13</v>
      </c>
      <c r="H67" s="131" t="n">
        <f aca="false">H65-H66</f>
        <v>1.88</v>
      </c>
      <c r="I67" s="132" t="n">
        <f aca="false">I65-I66</f>
        <v>33.2760410000001</v>
      </c>
      <c r="J67" s="40" t="n">
        <v>0.05</v>
      </c>
      <c r="K67" s="41" t="n">
        <v>0</v>
      </c>
      <c r="L67" s="41" t="n">
        <v>0</v>
      </c>
      <c r="M67" s="41" t="n">
        <v>0</v>
      </c>
      <c r="N67" s="41" t="n">
        <v>0.3</v>
      </c>
      <c r="O67" s="41" t="n">
        <v>8.05</v>
      </c>
      <c r="P67" s="41" t="n">
        <v>2.08</v>
      </c>
      <c r="Q67" s="41" t="n">
        <v>0</v>
      </c>
      <c r="R67" s="41" t="n">
        <v>0</v>
      </c>
      <c r="S67" s="41" t="n">
        <v>0.25</v>
      </c>
      <c r="T67" s="41" t="n">
        <v>0.63</v>
      </c>
      <c r="U67" s="41" t="n">
        <v>152.5</v>
      </c>
      <c r="V67" s="41" t="n">
        <v>61.25</v>
      </c>
      <c r="W67" s="41" t="n">
        <v>8.75</v>
      </c>
      <c r="X67" s="41" t="n">
        <v>11.75</v>
      </c>
      <c r="Y67" s="41" t="n">
        <v>39.5</v>
      </c>
      <c r="Z67" s="41" t="n">
        <v>0.98</v>
      </c>
      <c r="AA67" s="41" t="n">
        <v>0</v>
      </c>
      <c r="AB67" s="41" t="n">
        <v>1.25</v>
      </c>
      <c r="AC67" s="41" t="n">
        <v>0.25</v>
      </c>
      <c r="AD67" s="41" t="n">
        <v>0.35</v>
      </c>
      <c r="AE67" s="41" t="n">
        <v>0.05</v>
      </c>
      <c r="AF67" s="41" t="n">
        <v>0.02</v>
      </c>
      <c r="AG67" s="41" t="n">
        <v>0.18</v>
      </c>
      <c r="AH67" s="41" t="n">
        <v>0.5</v>
      </c>
      <c r="AI67" s="41" t="n">
        <v>0</v>
      </c>
      <c r="AJ67" s="42" t="n">
        <v>0</v>
      </c>
      <c r="AK67" s="42" t="n">
        <v>80.5</v>
      </c>
      <c r="AL67" s="42" t="n">
        <v>62</v>
      </c>
      <c r="AM67" s="42" t="n">
        <v>106.75</v>
      </c>
      <c r="AN67" s="42" t="n">
        <v>55.75</v>
      </c>
      <c r="AO67" s="42" t="n">
        <v>23.25</v>
      </c>
      <c r="AP67" s="42" t="n">
        <v>49.5</v>
      </c>
      <c r="AQ67" s="42" t="n">
        <v>20</v>
      </c>
      <c r="AR67" s="42" t="n">
        <v>92.75</v>
      </c>
      <c r="AS67" s="42" t="n">
        <v>74.25</v>
      </c>
      <c r="AT67" s="42" t="n">
        <v>72.75</v>
      </c>
      <c r="AU67" s="42" t="n">
        <v>116</v>
      </c>
      <c r="AV67" s="42" t="n">
        <v>31</v>
      </c>
      <c r="AW67" s="42" t="n">
        <v>77.5</v>
      </c>
      <c r="AX67" s="42" t="n">
        <v>389.75</v>
      </c>
      <c r="AY67" s="42" t="n">
        <v>0</v>
      </c>
      <c r="AZ67" s="42" t="n">
        <v>131.5</v>
      </c>
      <c r="BA67" s="42" t="n">
        <v>72.75</v>
      </c>
      <c r="BB67" s="42" t="n">
        <v>45</v>
      </c>
      <c r="BC67" s="42" t="n">
        <v>32.5</v>
      </c>
      <c r="BD67" s="42" t="n">
        <v>0</v>
      </c>
      <c r="BE67" s="42" t="n">
        <v>0</v>
      </c>
      <c r="BF67" s="42" t="n">
        <v>0</v>
      </c>
      <c r="BG67" s="42" t="n">
        <v>0</v>
      </c>
      <c r="BH67" s="42" t="n">
        <v>0</v>
      </c>
      <c r="BI67" s="42" t="n">
        <v>0</v>
      </c>
      <c r="BJ67" s="42" t="n">
        <v>0</v>
      </c>
      <c r="BK67" s="42" t="n">
        <v>0.04</v>
      </c>
      <c r="BL67" s="42" t="n">
        <v>0</v>
      </c>
      <c r="BM67" s="42" t="n">
        <v>0</v>
      </c>
      <c r="BN67" s="42" t="n">
        <v>0.01</v>
      </c>
      <c r="BO67" s="42" t="n">
        <v>0</v>
      </c>
      <c r="BP67" s="42" t="n">
        <v>0</v>
      </c>
      <c r="BQ67" s="42" t="n">
        <v>0</v>
      </c>
      <c r="BR67" s="42" t="n">
        <v>0</v>
      </c>
      <c r="BS67" s="42" t="n">
        <v>0.03</v>
      </c>
      <c r="BT67" s="42" t="n">
        <v>0</v>
      </c>
      <c r="BU67" s="42" t="n">
        <v>0</v>
      </c>
      <c r="BV67" s="42" t="n">
        <v>0.12</v>
      </c>
      <c r="BW67" s="42" t="n">
        <v>0.02</v>
      </c>
      <c r="BX67" s="42" t="n">
        <v>0</v>
      </c>
      <c r="BY67" s="42" t="n">
        <v>0</v>
      </c>
      <c r="BZ67" s="42" t="n">
        <v>0</v>
      </c>
      <c r="CA67" s="42" t="n">
        <v>0</v>
      </c>
      <c r="CB67" s="42" t="n">
        <v>11.75</v>
      </c>
      <c r="CC67" s="43"/>
      <c r="CD67" s="43"/>
      <c r="CE67" s="42" t="n">
        <v>0.21</v>
      </c>
      <c r="CF67" s="42"/>
      <c r="CG67" s="42" t="n">
        <v>2.5</v>
      </c>
      <c r="CH67" s="42" t="n">
        <v>2.5</v>
      </c>
      <c r="CI67" s="42" t="n">
        <v>2.5</v>
      </c>
      <c r="CJ67" s="42" t="n">
        <v>475</v>
      </c>
      <c r="CK67" s="42" t="n">
        <v>183</v>
      </c>
      <c r="CL67" s="42" t="n">
        <v>329</v>
      </c>
      <c r="CM67" s="42" t="n">
        <v>4.75</v>
      </c>
      <c r="CN67" s="42" t="n">
        <v>3.95</v>
      </c>
      <c r="CO67" s="42" t="n">
        <v>4.35</v>
      </c>
      <c r="CP67" s="42" t="n">
        <v>0</v>
      </c>
      <c r="CQ67" s="42" t="n">
        <v>0</v>
      </c>
    </row>
    <row r="68" customFormat="false" ht="14.4" hidden="true" customHeight="false" outlineLevel="0" collapsed="false">
      <c r="A68" s="33"/>
      <c r="B68" s="38" t="s">
        <v>114</v>
      </c>
      <c r="C68" s="35"/>
      <c r="D68" s="131" t="n">
        <v>17</v>
      </c>
      <c r="E68" s="131"/>
      <c r="F68" s="131" t="n">
        <v>27</v>
      </c>
      <c r="G68" s="131"/>
      <c r="H68" s="131" t="n">
        <v>55</v>
      </c>
      <c r="I68" s="132"/>
      <c r="J68" s="44" t="n">
        <v>0.1</v>
      </c>
      <c r="K68" s="45" t="n">
        <v>0</v>
      </c>
      <c r="L68" s="45" t="n">
        <v>0</v>
      </c>
      <c r="M68" s="45" t="n">
        <v>0</v>
      </c>
      <c r="N68" s="45" t="n">
        <v>9</v>
      </c>
      <c r="O68" s="45" t="n">
        <v>0.8</v>
      </c>
      <c r="P68" s="45" t="n">
        <v>1.8</v>
      </c>
      <c r="Q68" s="45" t="n">
        <v>0</v>
      </c>
      <c r="R68" s="45" t="n">
        <v>0</v>
      </c>
      <c r="S68" s="45" t="n">
        <v>0.8</v>
      </c>
      <c r="T68" s="45" t="n">
        <v>0.5</v>
      </c>
      <c r="U68" s="45" t="n">
        <v>26</v>
      </c>
      <c r="V68" s="45" t="n">
        <v>278</v>
      </c>
      <c r="W68" s="45" t="n">
        <v>16</v>
      </c>
      <c r="X68" s="45" t="n">
        <v>9</v>
      </c>
      <c r="Y68" s="45" t="n">
        <v>11</v>
      </c>
      <c r="Z68" s="45" t="n">
        <v>2.2</v>
      </c>
      <c r="AA68" s="45" t="n">
        <v>0</v>
      </c>
      <c r="AB68" s="45" t="n">
        <v>30</v>
      </c>
      <c r="AC68" s="45" t="n">
        <v>5</v>
      </c>
      <c r="AD68" s="45" t="n">
        <v>0.2</v>
      </c>
      <c r="AE68" s="45" t="n">
        <v>0.03</v>
      </c>
      <c r="AF68" s="45" t="n">
        <v>0.02</v>
      </c>
      <c r="AG68" s="45" t="n">
        <v>0.3</v>
      </c>
      <c r="AH68" s="45" t="n">
        <v>0.4</v>
      </c>
      <c r="AI68" s="45" t="n">
        <v>10</v>
      </c>
      <c r="AJ68" s="27" t="n">
        <v>0</v>
      </c>
      <c r="AK68" s="27" t="n">
        <v>12</v>
      </c>
      <c r="AL68" s="27" t="n">
        <v>13</v>
      </c>
      <c r="AM68" s="27" t="n">
        <v>19</v>
      </c>
      <c r="AN68" s="27" t="n">
        <v>18</v>
      </c>
      <c r="AO68" s="27" t="n">
        <v>3</v>
      </c>
      <c r="AP68" s="27" t="n">
        <v>11</v>
      </c>
      <c r="AQ68" s="27" t="n">
        <v>3</v>
      </c>
      <c r="AR68" s="27" t="n">
        <v>9</v>
      </c>
      <c r="AS68" s="27" t="n">
        <v>17</v>
      </c>
      <c r="AT68" s="27" t="n">
        <v>10</v>
      </c>
      <c r="AU68" s="27" t="n">
        <v>78</v>
      </c>
      <c r="AV68" s="27" t="n">
        <v>7</v>
      </c>
      <c r="AW68" s="27" t="n">
        <v>14</v>
      </c>
      <c r="AX68" s="27" t="n">
        <v>42</v>
      </c>
      <c r="AY68" s="27" t="n">
        <v>0</v>
      </c>
      <c r="AZ68" s="27" t="n">
        <v>13</v>
      </c>
      <c r="BA68" s="27" t="n">
        <v>16</v>
      </c>
      <c r="BB68" s="27" t="n">
        <v>6</v>
      </c>
      <c r="BC68" s="27" t="n">
        <v>5</v>
      </c>
      <c r="BD68" s="27" t="n">
        <v>0</v>
      </c>
      <c r="BE68" s="27" t="n">
        <v>0</v>
      </c>
      <c r="BF68" s="27" t="n">
        <v>0</v>
      </c>
      <c r="BG68" s="27" t="n">
        <v>0</v>
      </c>
      <c r="BH68" s="27" t="n">
        <v>0</v>
      </c>
      <c r="BI68" s="27" t="n">
        <v>0</v>
      </c>
      <c r="BJ68" s="27" t="n">
        <v>0</v>
      </c>
      <c r="BK68" s="27" t="n">
        <v>0</v>
      </c>
      <c r="BL68" s="27" t="n">
        <v>0</v>
      </c>
      <c r="BM68" s="27" t="n">
        <v>0</v>
      </c>
      <c r="BN68" s="27" t="n">
        <v>0</v>
      </c>
      <c r="BO68" s="27" t="n">
        <v>0</v>
      </c>
      <c r="BP68" s="27" t="n">
        <v>0</v>
      </c>
      <c r="BQ68" s="27" t="n">
        <v>0</v>
      </c>
      <c r="BR68" s="27" t="n">
        <v>0</v>
      </c>
      <c r="BS68" s="27" t="n">
        <v>0</v>
      </c>
      <c r="BT68" s="27" t="n">
        <v>0</v>
      </c>
      <c r="BU68" s="27" t="n">
        <v>0</v>
      </c>
      <c r="BV68" s="27" t="n">
        <v>0</v>
      </c>
      <c r="BW68" s="27" t="n">
        <v>0</v>
      </c>
      <c r="BX68" s="27" t="n">
        <v>0</v>
      </c>
      <c r="BY68" s="27" t="n">
        <v>0</v>
      </c>
      <c r="BZ68" s="27" t="n">
        <v>0</v>
      </c>
      <c r="CA68" s="27" t="n">
        <v>0</v>
      </c>
      <c r="CB68" s="27" t="n">
        <v>86.3</v>
      </c>
      <c r="CC68" s="46"/>
      <c r="CD68" s="46"/>
      <c r="CE68" s="27" t="n">
        <v>5</v>
      </c>
      <c r="CF68" s="27"/>
      <c r="CG68" s="27" t="n">
        <v>2</v>
      </c>
      <c r="CH68" s="27" t="n">
        <v>2</v>
      </c>
      <c r="CI68" s="27" t="n">
        <v>2</v>
      </c>
      <c r="CJ68" s="27" t="n">
        <v>150</v>
      </c>
      <c r="CK68" s="27" t="n">
        <v>150</v>
      </c>
      <c r="CL68" s="27" t="n">
        <v>150</v>
      </c>
      <c r="CM68" s="27" t="n">
        <v>46.8</v>
      </c>
      <c r="CN68" s="27" t="n">
        <v>46.8</v>
      </c>
      <c r="CO68" s="27" t="n">
        <v>46.8</v>
      </c>
      <c r="CP68" s="27" t="n">
        <v>0</v>
      </c>
      <c r="CQ68" s="27" t="n">
        <v>0</v>
      </c>
    </row>
    <row r="69" customFormat="false" ht="14.4" hidden="false" customHeight="false" outlineLevel="0" collapsed="false">
      <c r="A69" s="33"/>
      <c r="B69" s="34" t="s">
        <v>173</v>
      </c>
      <c r="C69" s="35"/>
      <c r="D69" s="131"/>
      <c r="E69" s="131"/>
      <c r="F69" s="131"/>
      <c r="G69" s="131"/>
      <c r="H69" s="131"/>
      <c r="I69" s="131"/>
      <c r="J69" s="51" t="n">
        <v>8.8</v>
      </c>
      <c r="K69" s="51" t="n">
        <v>0.08</v>
      </c>
      <c r="L69" s="51" t="n">
        <v>0</v>
      </c>
      <c r="M69" s="51" t="n">
        <v>0</v>
      </c>
      <c r="N69" s="51" t="n">
        <v>21.69</v>
      </c>
      <c r="O69" s="51" t="n">
        <v>32.33</v>
      </c>
      <c r="P69" s="51" t="n">
        <v>5.59</v>
      </c>
      <c r="Q69" s="51" t="n">
        <v>0</v>
      </c>
      <c r="R69" s="51" t="n">
        <v>0</v>
      </c>
      <c r="S69" s="51" t="n">
        <v>1.17</v>
      </c>
      <c r="T69" s="51" t="n">
        <v>3.69</v>
      </c>
      <c r="U69" s="51" t="n">
        <v>506.82</v>
      </c>
      <c r="V69" s="51" t="n">
        <v>552.8</v>
      </c>
      <c r="W69" s="51" t="n">
        <v>44.13</v>
      </c>
      <c r="X69" s="51" t="n">
        <v>43.99</v>
      </c>
      <c r="Y69" s="51" t="n">
        <v>158.38</v>
      </c>
      <c r="Z69" s="51" t="n">
        <v>4.29</v>
      </c>
      <c r="AA69" s="51" t="n">
        <v>16.02</v>
      </c>
      <c r="AB69" s="51" t="n">
        <v>1956.05</v>
      </c>
      <c r="AC69" s="51" t="n">
        <v>432.98</v>
      </c>
      <c r="AD69" s="51" t="n">
        <v>1.01</v>
      </c>
      <c r="AE69" s="51" t="n">
        <v>0.32</v>
      </c>
      <c r="AF69" s="51" t="n">
        <v>0.14</v>
      </c>
      <c r="AG69" s="51" t="n">
        <v>2.01</v>
      </c>
      <c r="AH69" s="51" t="n">
        <v>4.82</v>
      </c>
      <c r="AI69" s="51" t="n">
        <v>11.67</v>
      </c>
      <c r="AJ69" s="52" t="n">
        <v>0</v>
      </c>
      <c r="AK69" s="52" t="n">
        <v>650.4</v>
      </c>
      <c r="AL69" s="52" t="n">
        <v>570.3</v>
      </c>
      <c r="AM69" s="52" t="n">
        <v>885.8</v>
      </c>
      <c r="AN69" s="52" t="n">
        <v>779.5</v>
      </c>
      <c r="AO69" s="52" t="n">
        <v>242.39</v>
      </c>
      <c r="AP69" s="52" t="n">
        <v>479.63</v>
      </c>
      <c r="AQ69" s="52" t="n">
        <v>151.47</v>
      </c>
      <c r="AR69" s="52" t="n">
        <v>542.87</v>
      </c>
      <c r="AS69" s="52" t="n">
        <v>575.72</v>
      </c>
      <c r="AT69" s="52" t="n">
        <v>649.7</v>
      </c>
      <c r="AU69" s="52" t="n">
        <v>981.91</v>
      </c>
      <c r="AV69" s="52" t="n">
        <v>382.62</v>
      </c>
      <c r="AW69" s="52" t="n">
        <v>538.86</v>
      </c>
      <c r="AX69" s="52" t="n">
        <v>2372.93</v>
      </c>
      <c r="AY69" s="52" t="n">
        <v>85.57</v>
      </c>
      <c r="AZ69" s="52" t="n">
        <v>729.02</v>
      </c>
      <c r="BA69" s="52" t="n">
        <v>516.86</v>
      </c>
      <c r="BB69" s="52" t="n">
        <v>387.53</v>
      </c>
      <c r="BC69" s="52" t="n">
        <v>188.16</v>
      </c>
      <c r="BD69" s="52" t="n">
        <v>0.1</v>
      </c>
      <c r="BE69" s="52" t="n">
        <v>0.02</v>
      </c>
      <c r="BF69" s="52" t="n">
        <v>0.02</v>
      </c>
      <c r="BG69" s="52" t="n">
        <v>0.05</v>
      </c>
      <c r="BH69" s="52" t="n">
        <v>0.06</v>
      </c>
      <c r="BI69" s="52" t="n">
        <v>0.21</v>
      </c>
      <c r="BJ69" s="52" t="n">
        <v>0</v>
      </c>
      <c r="BK69" s="52" t="n">
        <v>0.72</v>
      </c>
      <c r="BL69" s="52" t="n">
        <v>0</v>
      </c>
      <c r="BM69" s="52" t="n">
        <v>0.2</v>
      </c>
      <c r="BN69" s="52" t="n">
        <v>0.01</v>
      </c>
      <c r="BO69" s="52" t="n">
        <v>0</v>
      </c>
      <c r="BP69" s="52" t="n">
        <v>0</v>
      </c>
      <c r="BQ69" s="52" t="n">
        <v>0.02</v>
      </c>
      <c r="BR69" s="52" t="n">
        <v>0.08</v>
      </c>
      <c r="BS69" s="52" t="n">
        <v>0.65</v>
      </c>
      <c r="BT69" s="52" t="n">
        <v>0</v>
      </c>
      <c r="BU69" s="52" t="n">
        <v>0</v>
      </c>
      <c r="BV69" s="52" t="n">
        <v>0.26</v>
      </c>
      <c r="BW69" s="52" t="n">
        <v>0.03</v>
      </c>
      <c r="BX69" s="52" t="n">
        <v>0</v>
      </c>
      <c r="BY69" s="52" t="n">
        <v>0</v>
      </c>
      <c r="BZ69" s="52" t="n">
        <v>0</v>
      </c>
      <c r="CA69" s="52" t="n">
        <v>0</v>
      </c>
      <c r="CB69" s="52" t="n">
        <v>449.32</v>
      </c>
      <c r="CC69" s="32"/>
      <c r="CD69" s="32"/>
      <c r="CE69" s="52" t="n">
        <v>342.03</v>
      </c>
      <c r="CF69" s="52"/>
      <c r="CG69" s="52" t="n">
        <v>47.52</v>
      </c>
      <c r="CH69" s="52" t="n">
        <v>31.76</v>
      </c>
      <c r="CI69" s="52" t="n">
        <v>39.64</v>
      </c>
      <c r="CJ69" s="52" t="n">
        <v>3929.4</v>
      </c>
      <c r="CK69" s="52" t="n">
        <v>2125.56</v>
      </c>
      <c r="CL69" s="52" t="n">
        <v>3027.48</v>
      </c>
      <c r="CM69" s="52" t="n">
        <v>120.49</v>
      </c>
      <c r="CN69" s="52" t="n">
        <v>90.01</v>
      </c>
      <c r="CO69" s="52" t="n">
        <v>105.31</v>
      </c>
      <c r="CP69" s="52" t="n">
        <v>10</v>
      </c>
      <c r="CQ69" s="52" t="n">
        <v>0.75</v>
      </c>
    </row>
    <row r="70" customFormat="false" ht="14.4" hidden="false" customHeight="false" outlineLevel="0" collapsed="false">
      <c r="A70" s="33" t="s">
        <v>190</v>
      </c>
      <c r="B70" s="38" t="s">
        <v>252</v>
      </c>
      <c r="C70" s="35" t="s">
        <v>185</v>
      </c>
      <c r="D70" s="131" t="n">
        <v>5.46</v>
      </c>
      <c r="E70" s="131" t="n">
        <v>0</v>
      </c>
      <c r="F70" s="131" t="n">
        <v>6.42</v>
      </c>
      <c r="G70" s="131" t="n">
        <v>5.41</v>
      </c>
      <c r="H70" s="131" t="n">
        <v>18.77</v>
      </c>
      <c r="I70" s="132" t="n">
        <v>141.17</v>
      </c>
      <c r="V70" s="5" t="n">
        <v>0</v>
      </c>
      <c r="W70" s="5" t="n">
        <v>0</v>
      </c>
      <c r="X70" s="5" t="n">
        <v>0</v>
      </c>
      <c r="Y70" s="5" t="n">
        <v>0</v>
      </c>
      <c r="Z70" s="5" t="n">
        <v>0</v>
      </c>
      <c r="AA70" s="5" t="n">
        <v>0</v>
      </c>
      <c r="AB70" s="5" t="n">
        <v>0</v>
      </c>
      <c r="AC70" s="5" t="n">
        <v>175</v>
      </c>
      <c r="AD70" s="5" t="n">
        <v>0</v>
      </c>
      <c r="AE70" s="5" t="n">
        <v>0.3</v>
      </c>
      <c r="AF70" s="5" t="n">
        <v>0.35</v>
      </c>
      <c r="AI70" s="5" t="n">
        <v>15</v>
      </c>
      <c r="CI70" s="6" t="n">
        <v>0</v>
      </c>
      <c r="CL70" s="6" t="n">
        <v>0</v>
      </c>
      <c r="CO70" s="6" t="n">
        <v>0</v>
      </c>
    </row>
    <row r="71" customFormat="false" ht="14.4" hidden="false" customHeight="false" outlineLevel="0" collapsed="false">
      <c r="A71" s="33" t="str">
        <f aca="false">"ттк 466"</f>
        <v>ттк 466</v>
      </c>
      <c r="B71" s="38" t="s">
        <v>192</v>
      </c>
      <c r="C71" s="35" t="str">
        <f aca="false">"100"</f>
        <v>100</v>
      </c>
      <c r="D71" s="131" t="n">
        <v>10.54</v>
      </c>
      <c r="E71" s="131" t="n">
        <v>11.56</v>
      </c>
      <c r="F71" s="131" t="n">
        <v>14.63</v>
      </c>
      <c r="G71" s="131" t="n">
        <v>2.22</v>
      </c>
      <c r="H71" s="131" t="n">
        <v>11.06</v>
      </c>
      <c r="I71" s="132" t="n">
        <v>220.62</v>
      </c>
      <c r="V71" s="5" t="n">
        <f aca="false">V69-V70</f>
        <v>552.8</v>
      </c>
      <c r="W71" s="5" t="n">
        <f aca="false">W69-W70</f>
        <v>44.13</v>
      </c>
      <c r="X71" s="5" t="n">
        <f aca="false">X69-X70</f>
        <v>43.99</v>
      </c>
      <c r="Y71" s="5" t="n">
        <f aca="false">Y69-Y70</f>
        <v>158.38</v>
      </c>
      <c r="Z71" s="5" t="n">
        <f aca="false">Z69-Z70</f>
        <v>4.29</v>
      </c>
      <c r="AA71" s="5" t="n">
        <f aca="false">AA69-AA70</f>
        <v>16.02</v>
      </c>
      <c r="AB71" s="5" t="n">
        <f aca="false">AB69-AB70</f>
        <v>1956.05</v>
      </c>
      <c r="AC71" s="5" t="n">
        <f aca="false">AC69-AC70</f>
        <v>257.98</v>
      </c>
      <c r="AD71" s="5" t="n">
        <f aca="false">AD69-AD70</f>
        <v>1.01</v>
      </c>
      <c r="AE71" s="5" t="n">
        <f aca="false">AE69-AE70</f>
        <v>0.02</v>
      </c>
      <c r="AF71" s="5" t="n">
        <f aca="false">AF69-AF70</f>
        <v>-0.21</v>
      </c>
      <c r="AI71" s="5" t="n">
        <f aca="false">AI69-AI70</f>
        <v>-3.33</v>
      </c>
      <c r="CI71" s="6" t="n">
        <f aca="false">CI69-CI70</f>
        <v>39.64</v>
      </c>
      <c r="CL71" s="6" t="n">
        <f aca="false">CL69-CL70</f>
        <v>3027.48</v>
      </c>
      <c r="CO71" s="6" t="n">
        <f aca="false">CO69-CO70</f>
        <v>105.31</v>
      </c>
    </row>
    <row r="72" customFormat="false" ht="14.4" hidden="false" customHeight="false" outlineLevel="0" collapsed="false">
      <c r="A72" s="33" t="s">
        <v>193</v>
      </c>
      <c r="B72" s="38" t="s">
        <v>194</v>
      </c>
      <c r="C72" s="35" t="str">
        <f aca="false">"180"</f>
        <v>180</v>
      </c>
      <c r="D72" s="131" t="n">
        <v>8.01</v>
      </c>
      <c r="E72" s="131" t="n">
        <v>2.4</v>
      </c>
      <c r="F72" s="131" t="n">
        <v>5.61</v>
      </c>
      <c r="G72" s="131" t="n">
        <v>0.72</v>
      </c>
      <c r="H72" s="131" t="n">
        <v>35.11</v>
      </c>
      <c r="I72" s="132" t="n">
        <v>223.05496455</v>
      </c>
    </row>
    <row r="73" customFormat="false" ht="14.4" hidden="false" customHeight="false" outlineLevel="0" collapsed="false">
      <c r="A73" s="33" t="s">
        <v>195</v>
      </c>
      <c r="B73" s="38" t="s">
        <v>196</v>
      </c>
      <c r="C73" s="35" t="str">
        <f aca="false">"200"</f>
        <v>200</v>
      </c>
      <c r="D73" s="131" t="n">
        <v>0.41</v>
      </c>
      <c r="E73" s="131" t="n">
        <v>0</v>
      </c>
      <c r="F73" s="131" t="n">
        <v>0.17</v>
      </c>
      <c r="G73" s="131" t="n">
        <v>0.17</v>
      </c>
      <c r="H73" s="131" t="n">
        <v>17.65</v>
      </c>
      <c r="I73" s="132" t="n">
        <v>68.79307</v>
      </c>
    </row>
    <row r="74" customFormat="false" ht="14.4" hidden="false" customHeight="false" outlineLevel="0" collapsed="false">
      <c r="A74" s="33" t="str">
        <f aca="false">"-"</f>
        <v>-</v>
      </c>
      <c r="B74" s="38" t="s">
        <v>136</v>
      </c>
      <c r="C74" s="35" t="str">
        <f aca="false">"30"</f>
        <v>30</v>
      </c>
      <c r="D74" s="131" t="n">
        <v>1.98</v>
      </c>
      <c r="E74" s="131" t="n">
        <v>0</v>
      </c>
      <c r="F74" s="131" t="n">
        <v>0.2</v>
      </c>
      <c r="G74" s="131" t="n">
        <v>0.2</v>
      </c>
      <c r="H74" s="131" t="n">
        <v>14.07</v>
      </c>
      <c r="I74" s="132" t="n">
        <v>67.1703</v>
      </c>
    </row>
    <row r="75" customFormat="false" ht="14.4" hidden="false" customHeight="false" outlineLevel="0" collapsed="false">
      <c r="A75" s="33" t="str">
        <f aca="false">"-"</f>
        <v>-</v>
      </c>
      <c r="B75" s="38" t="s">
        <v>109</v>
      </c>
      <c r="C75" s="35" t="str">
        <f aca="false">"25"</f>
        <v>25</v>
      </c>
      <c r="D75" s="131" t="n">
        <v>1.65</v>
      </c>
      <c r="E75" s="131" t="n">
        <v>0</v>
      </c>
      <c r="F75" s="131" t="n">
        <v>0.3</v>
      </c>
      <c r="G75" s="131" t="n">
        <v>0.3</v>
      </c>
      <c r="H75" s="131" t="n">
        <v>10.43</v>
      </c>
      <c r="I75" s="132" t="n">
        <v>48.345</v>
      </c>
    </row>
    <row r="76" customFormat="false" ht="14.4" hidden="false" customHeight="false" outlineLevel="0" collapsed="false">
      <c r="A76" s="33" t="str">
        <f aca="false">"-"</f>
        <v>-</v>
      </c>
      <c r="B76" s="38" t="s">
        <v>181</v>
      </c>
      <c r="C76" s="35" t="str">
        <f aca="false">"100"</f>
        <v>100</v>
      </c>
      <c r="D76" s="131" t="n">
        <v>0.4</v>
      </c>
      <c r="E76" s="131" t="n">
        <v>0</v>
      </c>
      <c r="F76" s="131" t="n">
        <v>0.4</v>
      </c>
      <c r="G76" s="131" t="n">
        <v>0.4</v>
      </c>
      <c r="H76" s="131" t="n">
        <v>11.6</v>
      </c>
      <c r="I76" s="132" t="n">
        <v>48.68</v>
      </c>
    </row>
    <row r="77" customFormat="false" ht="14.4" hidden="false" customHeight="false" outlineLevel="0" collapsed="false">
      <c r="A77" s="47"/>
      <c r="B77" s="48" t="s">
        <v>182</v>
      </c>
      <c r="C77" s="49"/>
      <c r="D77" s="64" t="n">
        <f aca="false">SUM(D70:D76)</f>
        <v>28.45</v>
      </c>
      <c r="E77" s="64" t="n">
        <f aca="false">SUM(E70:E76)</f>
        <v>13.96</v>
      </c>
      <c r="F77" s="64" t="n">
        <f aca="false">SUM(F70:F76)</f>
        <v>27.73</v>
      </c>
      <c r="G77" s="64" t="n">
        <f aca="false">SUM(G70:G76)</f>
        <v>9.42</v>
      </c>
      <c r="H77" s="64" t="n">
        <f aca="false">SUM(H70:H76)</f>
        <v>118.69</v>
      </c>
      <c r="I77" s="64" t="n">
        <f aca="false">SUM(I70:I76)</f>
        <v>817.83333455</v>
      </c>
      <c r="J77" s="40" t="n">
        <v>7.38</v>
      </c>
      <c r="K77" s="41" t="n">
        <v>0.22</v>
      </c>
      <c r="L77" s="41" t="n">
        <v>0</v>
      </c>
      <c r="M77" s="41" t="n">
        <v>0</v>
      </c>
      <c r="N77" s="41" t="n">
        <v>0.53</v>
      </c>
      <c r="O77" s="41" t="n">
        <v>16.72</v>
      </c>
      <c r="P77" s="41" t="n">
        <v>0.07</v>
      </c>
      <c r="Q77" s="41" t="n">
        <v>0</v>
      </c>
      <c r="R77" s="41" t="n">
        <v>0</v>
      </c>
      <c r="S77" s="41" t="n">
        <v>0.35</v>
      </c>
      <c r="T77" s="41" t="n">
        <v>1.55</v>
      </c>
      <c r="U77" s="41" t="n">
        <v>193.78</v>
      </c>
      <c r="V77" s="41" t="n">
        <v>20.48</v>
      </c>
      <c r="W77" s="41" t="n">
        <v>177.2</v>
      </c>
      <c r="X77" s="41" t="n">
        <v>9.61</v>
      </c>
      <c r="Y77" s="41" t="n">
        <v>107.88</v>
      </c>
      <c r="Z77" s="41" t="n">
        <v>0.14</v>
      </c>
      <c r="AA77" s="41" t="n">
        <v>76.71</v>
      </c>
      <c r="AB77" s="41" t="n">
        <v>59.72</v>
      </c>
      <c r="AC77" s="41" t="n">
        <v>86.6</v>
      </c>
      <c r="AD77" s="41" t="n">
        <v>0.17</v>
      </c>
      <c r="AE77" s="41" t="n">
        <v>0.01</v>
      </c>
      <c r="AF77" s="41" t="n">
        <v>0.08</v>
      </c>
      <c r="AG77" s="41" t="n">
        <v>0.04</v>
      </c>
      <c r="AH77" s="41" t="n">
        <v>1.21</v>
      </c>
      <c r="AI77" s="41" t="n">
        <v>0.12</v>
      </c>
      <c r="AJ77" s="42" t="n">
        <v>0</v>
      </c>
      <c r="AK77" s="42" t="n">
        <v>413.2</v>
      </c>
      <c r="AL77" s="42" t="n">
        <v>348.68</v>
      </c>
      <c r="AM77" s="42" t="n">
        <v>624.14</v>
      </c>
      <c r="AN77" s="42" t="n">
        <v>351.82</v>
      </c>
      <c r="AO77" s="42" t="n">
        <v>141.75</v>
      </c>
      <c r="AP77" s="42" t="n">
        <v>255.09</v>
      </c>
      <c r="AQ77" s="42" t="n">
        <v>158.56</v>
      </c>
      <c r="AR77" s="42" t="n">
        <v>390.97</v>
      </c>
      <c r="AS77" s="42" t="n">
        <v>231.05</v>
      </c>
      <c r="AT77" s="42" t="n">
        <v>286.68</v>
      </c>
      <c r="AU77" s="42" t="n">
        <v>387.29</v>
      </c>
      <c r="AV77" s="42" t="n">
        <v>183.06</v>
      </c>
      <c r="AW77" s="42" t="n">
        <v>192.75</v>
      </c>
      <c r="AX77" s="42" t="n">
        <v>1764.18</v>
      </c>
      <c r="AY77" s="42" t="n">
        <v>0</v>
      </c>
      <c r="AZ77" s="42" t="n">
        <v>757.74</v>
      </c>
      <c r="BA77" s="42" t="n">
        <v>350.79</v>
      </c>
      <c r="BB77" s="42" t="n">
        <v>326.74</v>
      </c>
      <c r="BC77" s="42" t="n">
        <v>101.65</v>
      </c>
      <c r="BD77" s="42" t="n">
        <v>0.27</v>
      </c>
      <c r="BE77" s="42" t="n">
        <v>0.14</v>
      </c>
      <c r="BF77" s="42" t="n">
        <v>0.13</v>
      </c>
      <c r="BG77" s="42" t="n">
        <v>0.34</v>
      </c>
      <c r="BH77" s="42" t="n">
        <v>0.4</v>
      </c>
      <c r="BI77" s="42" t="n">
        <v>1.38</v>
      </c>
      <c r="BJ77" s="42" t="n">
        <v>0.07</v>
      </c>
      <c r="BK77" s="42" t="n">
        <v>3.47</v>
      </c>
      <c r="BL77" s="42" t="n">
        <v>0.02</v>
      </c>
      <c r="BM77" s="42" t="n">
        <v>0.96</v>
      </c>
      <c r="BN77" s="42" t="n">
        <v>0.02</v>
      </c>
      <c r="BO77" s="42" t="n">
        <v>0</v>
      </c>
      <c r="BP77" s="42" t="n">
        <v>0</v>
      </c>
      <c r="BQ77" s="42" t="n">
        <v>0.24</v>
      </c>
      <c r="BR77" s="42" t="n">
        <v>0.36</v>
      </c>
      <c r="BS77" s="42" t="n">
        <v>2.74</v>
      </c>
      <c r="BT77" s="42" t="n">
        <v>0</v>
      </c>
      <c r="BU77" s="42" t="n">
        <v>0</v>
      </c>
      <c r="BV77" s="42" t="n">
        <v>0.35</v>
      </c>
      <c r="BW77" s="42" t="n">
        <v>0.01</v>
      </c>
      <c r="BX77" s="42" t="n">
        <v>0</v>
      </c>
      <c r="BY77" s="42" t="n">
        <v>0</v>
      </c>
      <c r="BZ77" s="42" t="n">
        <v>0</v>
      </c>
      <c r="CA77" s="42" t="n">
        <v>0</v>
      </c>
      <c r="CB77" s="42" t="n">
        <v>23.97</v>
      </c>
      <c r="CC77" s="43"/>
      <c r="CD77" s="43"/>
      <c r="CE77" s="42" t="n">
        <v>86.66</v>
      </c>
      <c r="CF77" s="42"/>
      <c r="CG77" s="42" t="n">
        <v>0.7</v>
      </c>
      <c r="CH77" s="42" t="n">
        <v>0.55</v>
      </c>
      <c r="CI77" s="42" t="n">
        <v>0.63</v>
      </c>
      <c r="CJ77" s="42" t="n">
        <v>1080</v>
      </c>
      <c r="CK77" s="42" t="n">
        <v>593.7</v>
      </c>
      <c r="CL77" s="42" t="n">
        <v>836.85</v>
      </c>
      <c r="CM77" s="42" t="n">
        <v>6.95</v>
      </c>
      <c r="CN77" s="42" t="n">
        <v>5.97</v>
      </c>
      <c r="CO77" s="42" t="n">
        <v>6.46</v>
      </c>
      <c r="CP77" s="42" t="n">
        <v>0</v>
      </c>
      <c r="CQ77" s="42" t="n">
        <v>0</v>
      </c>
    </row>
    <row r="78" customFormat="false" ht="14.4" hidden="true" customHeight="false" outlineLevel="0" collapsed="false">
      <c r="A78" s="28"/>
      <c r="B78" s="53" t="s">
        <v>112</v>
      </c>
      <c r="C78" s="30"/>
      <c r="D78" s="45" t="n">
        <v>26.95</v>
      </c>
      <c r="E78" s="45" t="n">
        <v>0</v>
      </c>
      <c r="F78" s="45" t="n">
        <v>27.65</v>
      </c>
      <c r="G78" s="45" t="n">
        <v>0</v>
      </c>
      <c r="H78" s="45" t="n">
        <v>117.25</v>
      </c>
      <c r="I78" s="45" t="n">
        <v>822.5</v>
      </c>
      <c r="J78" s="40" t="n">
        <v>3.74</v>
      </c>
      <c r="K78" s="41" t="n">
        <v>0.09</v>
      </c>
      <c r="L78" s="41" t="n">
        <v>0</v>
      </c>
      <c r="M78" s="41" t="n">
        <v>0</v>
      </c>
      <c r="N78" s="41" t="n">
        <v>7.69</v>
      </c>
      <c r="O78" s="41" t="n">
        <v>23.8</v>
      </c>
      <c r="P78" s="41" t="n">
        <v>3.02</v>
      </c>
      <c r="Q78" s="41" t="n">
        <v>0</v>
      </c>
      <c r="R78" s="41" t="n">
        <v>0</v>
      </c>
      <c r="S78" s="41" t="n">
        <v>0.08</v>
      </c>
      <c r="T78" s="41" t="n">
        <v>1.64</v>
      </c>
      <c r="U78" s="41" t="n">
        <v>246.19</v>
      </c>
      <c r="V78" s="41" t="n">
        <v>180.55</v>
      </c>
      <c r="W78" s="41" t="n">
        <v>118.09</v>
      </c>
      <c r="X78" s="41" t="n">
        <v>27.92</v>
      </c>
      <c r="Y78" s="41" t="n">
        <v>187.96</v>
      </c>
      <c r="Z78" s="41" t="n">
        <v>0.74</v>
      </c>
      <c r="AA78" s="41" t="n">
        <v>19.68</v>
      </c>
      <c r="AB78" s="41" t="n">
        <v>16.4</v>
      </c>
      <c r="AC78" s="41" t="n">
        <v>36.49</v>
      </c>
      <c r="AD78" s="41" t="n">
        <v>0.66</v>
      </c>
      <c r="AE78" s="41" t="n">
        <v>0.1</v>
      </c>
      <c r="AF78" s="41" t="n">
        <v>0.13</v>
      </c>
      <c r="AG78" s="41" t="n">
        <v>0.95</v>
      </c>
      <c r="AH78" s="41" t="n">
        <v>2.59</v>
      </c>
      <c r="AI78" s="41" t="n">
        <v>0.43</v>
      </c>
      <c r="AJ78" s="42" t="n">
        <v>0</v>
      </c>
      <c r="AK78" s="42" t="n">
        <v>312.25</v>
      </c>
      <c r="AL78" s="42" t="n">
        <v>304.89</v>
      </c>
      <c r="AM78" s="42" t="n">
        <v>412.22</v>
      </c>
      <c r="AN78" s="42" t="n">
        <v>307.74</v>
      </c>
      <c r="AO78" s="42" t="n">
        <v>119.36</v>
      </c>
      <c r="AP78" s="42" t="n">
        <v>198.37</v>
      </c>
      <c r="AQ78" s="42" t="n">
        <v>81.05</v>
      </c>
      <c r="AR78" s="42" t="n">
        <v>314.56</v>
      </c>
      <c r="AS78" s="42" t="n">
        <v>157.47</v>
      </c>
      <c r="AT78" s="42" t="n">
        <v>189.85</v>
      </c>
      <c r="AU78" s="42" t="n">
        <v>246.93</v>
      </c>
      <c r="AV78" s="42" t="n">
        <v>89.99</v>
      </c>
      <c r="AW78" s="42" t="n">
        <v>158.94</v>
      </c>
      <c r="AX78" s="42" t="n">
        <v>928.51</v>
      </c>
      <c r="AY78" s="42" t="n">
        <v>0</v>
      </c>
      <c r="AZ78" s="42" t="n">
        <v>506.72</v>
      </c>
      <c r="BA78" s="42" t="n">
        <v>152.39</v>
      </c>
      <c r="BB78" s="42" t="n">
        <v>259.07</v>
      </c>
      <c r="BC78" s="42" t="n">
        <v>97.51</v>
      </c>
      <c r="BD78" s="42" t="n">
        <v>0.1</v>
      </c>
      <c r="BE78" s="42" t="n">
        <v>0.04</v>
      </c>
      <c r="BF78" s="42" t="n">
        <v>0.02</v>
      </c>
      <c r="BG78" s="42" t="n">
        <v>0.05</v>
      </c>
      <c r="BH78" s="42" t="n">
        <v>0.06</v>
      </c>
      <c r="BI78" s="42" t="n">
        <v>0.29</v>
      </c>
      <c r="BJ78" s="42" t="n">
        <v>0</v>
      </c>
      <c r="BK78" s="42" t="n">
        <v>0.8</v>
      </c>
      <c r="BL78" s="42" t="n">
        <v>0</v>
      </c>
      <c r="BM78" s="42" t="n">
        <v>0.25</v>
      </c>
      <c r="BN78" s="42" t="n">
        <v>0</v>
      </c>
      <c r="BO78" s="42" t="n">
        <v>0</v>
      </c>
      <c r="BP78" s="42" t="n">
        <v>0</v>
      </c>
      <c r="BQ78" s="42" t="n">
        <v>0.06</v>
      </c>
      <c r="BR78" s="42" t="n">
        <v>0.08</v>
      </c>
      <c r="BS78" s="42" t="n">
        <v>0.65</v>
      </c>
      <c r="BT78" s="42" t="n">
        <v>0</v>
      </c>
      <c r="BU78" s="42" t="n">
        <v>0</v>
      </c>
      <c r="BV78" s="42" t="n">
        <v>0.04</v>
      </c>
      <c r="BW78" s="42" t="n">
        <v>0</v>
      </c>
      <c r="BX78" s="42" t="n">
        <v>0</v>
      </c>
      <c r="BY78" s="42" t="n">
        <v>0</v>
      </c>
      <c r="BZ78" s="42" t="n">
        <v>0</v>
      </c>
      <c r="CA78" s="42" t="n">
        <v>0</v>
      </c>
      <c r="CB78" s="42" t="n">
        <v>181.76</v>
      </c>
      <c r="CC78" s="43"/>
      <c r="CD78" s="43"/>
      <c r="CE78" s="42" t="n">
        <v>22.41</v>
      </c>
      <c r="CF78" s="42"/>
      <c r="CG78" s="42" t="n">
        <v>35.09</v>
      </c>
      <c r="CH78" s="42" t="n">
        <v>14.88</v>
      </c>
      <c r="CI78" s="42" t="n">
        <v>24.99</v>
      </c>
      <c r="CJ78" s="42" t="n">
        <v>2201.36</v>
      </c>
      <c r="CK78" s="42" t="n">
        <v>1007.52</v>
      </c>
      <c r="CL78" s="42" t="n">
        <v>1604.44</v>
      </c>
      <c r="CM78" s="42" t="n">
        <v>46.34</v>
      </c>
      <c r="CN78" s="42" t="n">
        <v>24.47</v>
      </c>
      <c r="CO78" s="42" t="n">
        <v>35.41</v>
      </c>
      <c r="CP78" s="42" t="n">
        <v>4.1</v>
      </c>
      <c r="CQ78" s="42" t="n">
        <v>0.51</v>
      </c>
    </row>
    <row r="79" customFormat="false" ht="14.4" hidden="true" customHeight="false" outlineLevel="0" collapsed="false">
      <c r="A79" s="28"/>
      <c r="B79" s="53" t="s">
        <v>113</v>
      </c>
      <c r="C79" s="30"/>
      <c r="D79" s="45" t="n">
        <f aca="false">D77-D78</f>
        <v>1.5</v>
      </c>
      <c r="E79" s="45" t="n">
        <f aca="false">E77-E78</f>
        <v>13.96</v>
      </c>
      <c r="F79" s="45" t="n">
        <f aca="false">F77-F78</f>
        <v>0.0800000000000054</v>
      </c>
      <c r="G79" s="45" t="n">
        <f aca="false">G77-G78</f>
        <v>9.42</v>
      </c>
      <c r="H79" s="45" t="n">
        <f aca="false">H77-H78</f>
        <v>1.44</v>
      </c>
      <c r="I79" s="45" t="n">
        <f aca="false">I77-I78</f>
        <v>-4.6666654500001</v>
      </c>
      <c r="J79" s="40" t="n">
        <v>0</v>
      </c>
      <c r="K79" s="41" t="n">
        <v>0</v>
      </c>
      <c r="L79" s="41" t="n">
        <v>0</v>
      </c>
      <c r="M79" s="41" t="n">
        <v>0</v>
      </c>
      <c r="N79" s="41" t="n">
        <v>9.7</v>
      </c>
      <c r="O79" s="41" t="n">
        <v>0</v>
      </c>
      <c r="P79" s="41" t="n">
        <v>0.13</v>
      </c>
      <c r="Q79" s="41" t="n">
        <v>0</v>
      </c>
      <c r="R79" s="41" t="n">
        <v>0</v>
      </c>
      <c r="S79" s="41" t="n">
        <v>0.28</v>
      </c>
      <c r="T79" s="41" t="n">
        <v>0.06</v>
      </c>
      <c r="U79" s="41" t="n">
        <v>0.63</v>
      </c>
      <c r="V79" s="41" t="n">
        <v>8.16</v>
      </c>
      <c r="W79" s="41" t="n">
        <v>2.18</v>
      </c>
      <c r="X79" s="41" t="n">
        <v>0.56</v>
      </c>
      <c r="Y79" s="41" t="n">
        <v>1</v>
      </c>
      <c r="Z79" s="41" t="n">
        <v>0.06</v>
      </c>
      <c r="AA79" s="41" t="n">
        <v>0</v>
      </c>
      <c r="AB79" s="41" t="n">
        <v>0.44</v>
      </c>
      <c r="AC79" s="41" t="n">
        <v>0.1</v>
      </c>
      <c r="AD79" s="41" t="n">
        <v>0.01</v>
      </c>
      <c r="AE79" s="41" t="n">
        <v>0</v>
      </c>
      <c r="AF79" s="41" t="n">
        <v>0</v>
      </c>
      <c r="AG79" s="41" t="n">
        <v>0</v>
      </c>
      <c r="AH79" s="41" t="n">
        <v>0.01</v>
      </c>
      <c r="AI79" s="41" t="n">
        <v>0.78</v>
      </c>
      <c r="AJ79" s="42" t="n">
        <v>0</v>
      </c>
      <c r="AK79" s="42" t="n">
        <v>0.67</v>
      </c>
      <c r="AL79" s="42" t="n">
        <v>0.76</v>
      </c>
      <c r="AM79" s="42" t="n">
        <v>0.62</v>
      </c>
      <c r="AN79" s="42" t="n">
        <v>1.15</v>
      </c>
      <c r="AO79" s="42" t="n">
        <v>0.29</v>
      </c>
      <c r="AP79" s="42" t="n">
        <v>1.2</v>
      </c>
      <c r="AQ79" s="42" t="n">
        <v>0</v>
      </c>
      <c r="AR79" s="42" t="n">
        <v>1.53</v>
      </c>
      <c r="AS79" s="42" t="n">
        <v>0</v>
      </c>
      <c r="AT79" s="42" t="n">
        <v>0</v>
      </c>
      <c r="AU79" s="42" t="n">
        <v>0</v>
      </c>
      <c r="AV79" s="42" t="n">
        <v>0.86</v>
      </c>
      <c r="AW79" s="42" t="n">
        <v>0</v>
      </c>
      <c r="AX79" s="42" t="n">
        <v>0</v>
      </c>
      <c r="AY79" s="42" t="n">
        <v>0</v>
      </c>
      <c r="AZ79" s="42" t="n">
        <v>0</v>
      </c>
      <c r="BA79" s="42" t="n">
        <v>0</v>
      </c>
      <c r="BB79" s="42" t="n">
        <v>0</v>
      </c>
      <c r="BC79" s="42" t="n">
        <v>0</v>
      </c>
      <c r="BD79" s="42" t="n">
        <v>0</v>
      </c>
      <c r="BE79" s="42" t="n">
        <v>0</v>
      </c>
      <c r="BF79" s="42" t="n">
        <v>0</v>
      </c>
      <c r="BG79" s="42" t="n">
        <v>0</v>
      </c>
      <c r="BH79" s="42" t="n">
        <v>0</v>
      </c>
      <c r="BI79" s="42" t="n">
        <v>0</v>
      </c>
      <c r="BJ79" s="42" t="n">
        <v>0</v>
      </c>
      <c r="BK79" s="42" t="n">
        <v>0</v>
      </c>
      <c r="BL79" s="42" t="n">
        <v>0</v>
      </c>
      <c r="BM79" s="42" t="n">
        <v>0</v>
      </c>
      <c r="BN79" s="42" t="n">
        <v>0</v>
      </c>
      <c r="BO79" s="42" t="n">
        <v>0</v>
      </c>
      <c r="BP79" s="42" t="n">
        <v>0</v>
      </c>
      <c r="BQ79" s="42" t="n">
        <v>0</v>
      </c>
      <c r="BR79" s="42" t="n">
        <v>0</v>
      </c>
      <c r="BS79" s="42" t="n">
        <v>0</v>
      </c>
      <c r="BT79" s="42" t="n">
        <v>0</v>
      </c>
      <c r="BU79" s="42" t="n">
        <v>0</v>
      </c>
      <c r="BV79" s="42" t="n">
        <v>0</v>
      </c>
      <c r="BW79" s="42" t="n">
        <v>0</v>
      </c>
      <c r="BX79" s="42" t="n">
        <v>0</v>
      </c>
      <c r="BY79" s="42" t="n">
        <v>0</v>
      </c>
      <c r="BZ79" s="42" t="n">
        <v>0</v>
      </c>
      <c r="CA79" s="42" t="n">
        <v>0</v>
      </c>
      <c r="CB79" s="42" t="n">
        <v>199.45</v>
      </c>
      <c r="CC79" s="43"/>
      <c r="CD79" s="43"/>
      <c r="CE79" s="42" t="n">
        <v>0.07</v>
      </c>
      <c r="CF79" s="42"/>
      <c r="CG79" s="42" t="n">
        <v>4.3</v>
      </c>
      <c r="CH79" s="42" t="n">
        <v>4.15</v>
      </c>
      <c r="CI79" s="42" t="n">
        <v>4.23</v>
      </c>
      <c r="CJ79" s="42" t="n">
        <v>495.57</v>
      </c>
      <c r="CK79" s="42" t="n">
        <v>191.59</v>
      </c>
      <c r="CL79" s="42" t="n">
        <v>343.58</v>
      </c>
      <c r="CM79" s="42" t="n">
        <v>44.44</v>
      </c>
      <c r="CN79" s="42" t="n">
        <v>26.58</v>
      </c>
      <c r="CO79" s="42" t="n">
        <v>35.51</v>
      </c>
      <c r="CP79" s="42" t="n">
        <v>9.76</v>
      </c>
      <c r="CQ79" s="42" t="n">
        <v>0</v>
      </c>
    </row>
    <row r="80" customFormat="false" ht="14.4" hidden="true" customHeight="false" outlineLevel="0" collapsed="false">
      <c r="A80" s="28"/>
      <c r="B80" s="53" t="s">
        <v>114</v>
      </c>
      <c r="C80" s="30"/>
      <c r="D80" s="45" t="n">
        <v>14</v>
      </c>
      <c r="E80" s="45"/>
      <c r="F80" s="45" t="n">
        <v>34</v>
      </c>
      <c r="G80" s="45"/>
      <c r="H80" s="45" t="n">
        <v>52</v>
      </c>
      <c r="I80" s="45"/>
      <c r="J80" s="40" t="n">
        <v>0.04</v>
      </c>
      <c r="K80" s="41" t="n">
        <v>0</v>
      </c>
      <c r="L80" s="41" t="n">
        <v>0</v>
      </c>
      <c r="M80" s="41" t="n">
        <v>0</v>
      </c>
      <c r="N80" s="41" t="n">
        <v>0.24</v>
      </c>
      <c r="O80" s="41" t="n">
        <v>6.44</v>
      </c>
      <c r="P80" s="41" t="n">
        <v>1.66</v>
      </c>
      <c r="Q80" s="41" t="n">
        <v>0</v>
      </c>
      <c r="R80" s="41" t="n">
        <v>0</v>
      </c>
      <c r="S80" s="41" t="n">
        <v>0.2</v>
      </c>
      <c r="T80" s="41" t="n">
        <v>0.5</v>
      </c>
      <c r="U80" s="41" t="n">
        <v>122</v>
      </c>
      <c r="V80" s="41" t="n">
        <v>49</v>
      </c>
      <c r="W80" s="41" t="n">
        <v>7</v>
      </c>
      <c r="X80" s="41" t="n">
        <v>9.4</v>
      </c>
      <c r="Y80" s="41" t="n">
        <v>31.6</v>
      </c>
      <c r="Z80" s="41" t="n">
        <v>0.78</v>
      </c>
      <c r="AA80" s="41" t="n">
        <v>0</v>
      </c>
      <c r="AB80" s="41" t="n">
        <v>1</v>
      </c>
      <c r="AC80" s="41" t="n">
        <v>0.2</v>
      </c>
      <c r="AD80" s="41" t="n">
        <v>0.28</v>
      </c>
      <c r="AE80" s="41" t="n">
        <v>0.04</v>
      </c>
      <c r="AF80" s="41" t="n">
        <v>0.02</v>
      </c>
      <c r="AG80" s="41" t="n">
        <v>0.14</v>
      </c>
      <c r="AH80" s="41" t="n">
        <v>0.4</v>
      </c>
      <c r="AI80" s="41" t="n">
        <v>0</v>
      </c>
      <c r="AJ80" s="42" t="n">
        <v>0</v>
      </c>
      <c r="AK80" s="42" t="n">
        <v>64.4</v>
      </c>
      <c r="AL80" s="42" t="n">
        <v>49.6</v>
      </c>
      <c r="AM80" s="42" t="n">
        <v>85.4</v>
      </c>
      <c r="AN80" s="42" t="n">
        <v>44.6</v>
      </c>
      <c r="AO80" s="42" t="n">
        <v>18.6</v>
      </c>
      <c r="AP80" s="42" t="n">
        <v>39.6</v>
      </c>
      <c r="AQ80" s="42" t="n">
        <v>16</v>
      </c>
      <c r="AR80" s="42" t="n">
        <v>74.2</v>
      </c>
      <c r="AS80" s="42" t="n">
        <v>59.4</v>
      </c>
      <c r="AT80" s="42" t="n">
        <v>58.2</v>
      </c>
      <c r="AU80" s="42" t="n">
        <v>92.8</v>
      </c>
      <c r="AV80" s="42" t="n">
        <v>24.8</v>
      </c>
      <c r="AW80" s="42" t="n">
        <v>62</v>
      </c>
      <c r="AX80" s="42" t="n">
        <v>311.8</v>
      </c>
      <c r="AY80" s="42" t="n">
        <v>0</v>
      </c>
      <c r="AZ80" s="42" t="n">
        <v>105.2</v>
      </c>
      <c r="BA80" s="42" t="n">
        <v>58.2</v>
      </c>
      <c r="BB80" s="42" t="n">
        <v>36</v>
      </c>
      <c r="BC80" s="42" t="n">
        <v>26</v>
      </c>
      <c r="BD80" s="42" t="n">
        <v>0</v>
      </c>
      <c r="BE80" s="42" t="n">
        <v>0</v>
      </c>
      <c r="BF80" s="42" t="n">
        <v>0</v>
      </c>
      <c r="BG80" s="42" t="n">
        <v>0</v>
      </c>
      <c r="BH80" s="42" t="n">
        <v>0</v>
      </c>
      <c r="BI80" s="42" t="n">
        <v>0</v>
      </c>
      <c r="BJ80" s="42" t="n">
        <v>0</v>
      </c>
      <c r="BK80" s="42" t="n">
        <v>0.03</v>
      </c>
      <c r="BL80" s="42" t="n">
        <v>0</v>
      </c>
      <c r="BM80" s="42" t="n">
        <v>0</v>
      </c>
      <c r="BN80" s="42" t="n">
        <v>0</v>
      </c>
      <c r="BO80" s="42" t="n">
        <v>0</v>
      </c>
      <c r="BP80" s="42" t="n">
        <v>0</v>
      </c>
      <c r="BQ80" s="42" t="n">
        <v>0</v>
      </c>
      <c r="BR80" s="42" t="n">
        <v>0</v>
      </c>
      <c r="BS80" s="42" t="n">
        <v>0.02</v>
      </c>
      <c r="BT80" s="42" t="n">
        <v>0</v>
      </c>
      <c r="BU80" s="42" t="n">
        <v>0</v>
      </c>
      <c r="BV80" s="42" t="n">
        <v>0.1</v>
      </c>
      <c r="BW80" s="42" t="n">
        <v>0.02</v>
      </c>
      <c r="BX80" s="42" t="n">
        <v>0</v>
      </c>
      <c r="BY80" s="42" t="n">
        <v>0</v>
      </c>
      <c r="BZ80" s="42" t="n">
        <v>0</v>
      </c>
      <c r="CA80" s="42" t="n">
        <v>0</v>
      </c>
      <c r="CB80" s="42" t="n">
        <v>9.4</v>
      </c>
      <c r="CC80" s="43"/>
      <c r="CD80" s="43"/>
      <c r="CE80" s="42" t="n">
        <v>0.17</v>
      </c>
      <c r="CF80" s="42"/>
      <c r="CG80" s="42" t="n">
        <v>2</v>
      </c>
      <c r="CH80" s="42" t="n">
        <v>2</v>
      </c>
      <c r="CI80" s="42" t="n">
        <v>2</v>
      </c>
      <c r="CJ80" s="42" t="n">
        <v>380</v>
      </c>
      <c r="CK80" s="42" t="n">
        <v>146.4</v>
      </c>
      <c r="CL80" s="42" t="n">
        <v>263.2</v>
      </c>
      <c r="CM80" s="42" t="n">
        <v>3.8</v>
      </c>
      <c r="CN80" s="42" t="n">
        <v>3.16</v>
      </c>
      <c r="CO80" s="42" t="n">
        <v>3.48</v>
      </c>
      <c r="CP80" s="42" t="n">
        <v>0</v>
      </c>
      <c r="CQ80" s="42" t="n">
        <v>0</v>
      </c>
    </row>
    <row r="81" customFormat="false" ht="14.4" hidden="false" customHeight="false" outlineLevel="0" collapsed="false">
      <c r="A81" s="28"/>
      <c r="B81" s="104" t="s">
        <v>235</v>
      </c>
      <c r="C81" s="30"/>
      <c r="D81" s="60" t="n">
        <f aca="false">D65+D77</f>
        <v>49.45</v>
      </c>
      <c r="E81" s="60" t="n">
        <f aca="false">E65+E77</f>
        <v>29.03</v>
      </c>
      <c r="F81" s="60" t="n">
        <f aca="false">F65+F77</f>
        <v>47.48</v>
      </c>
      <c r="G81" s="60" t="n">
        <f aca="false">G65+G77</f>
        <v>12.55</v>
      </c>
      <c r="H81" s="60" t="n">
        <f aca="false">H65+H77</f>
        <v>204.32</v>
      </c>
      <c r="I81" s="60" t="n">
        <f aca="false">I65+I77</f>
        <v>1438.60937555</v>
      </c>
      <c r="J81" s="40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3"/>
      <c r="CD81" s="43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</row>
    <row r="82" customFormat="false" ht="14.4" hidden="false" customHeight="false" outlineLevel="0" collapsed="false">
      <c r="A82" s="28"/>
      <c r="B82" s="53"/>
      <c r="C82" s="30"/>
      <c r="D82" s="45"/>
      <c r="E82" s="45"/>
      <c r="F82" s="45"/>
      <c r="G82" s="45"/>
      <c r="H82" s="45"/>
      <c r="I82" s="130"/>
      <c r="J82" s="44" t="n">
        <v>0.1</v>
      </c>
      <c r="K82" s="45" t="n">
        <v>0</v>
      </c>
      <c r="L82" s="45" t="n">
        <v>0</v>
      </c>
      <c r="M82" s="45" t="n">
        <v>0</v>
      </c>
      <c r="N82" s="45" t="n">
        <v>9</v>
      </c>
      <c r="O82" s="45" t="n">
        <v>0.8</v>
      </c>
      <c r="P82" s="45" t="n">
        <v>1.8</v>
      </c>
      <c r="Q82" s="45" t="n">
        <v>0</v>
      </c>
      <c r="R82" s="45" t="n">
        <v>0</v>
      </c>
      <c r="S82" s="45" t="n">
        <v>0.8</v>
      </c>
      <c r="T82" s="45" t="n">
        <v>0.5</v>
      </c>
      <c r="U82" s="45" t="n">
        <v>26</v>
      </c>
      <c r="V82" s="45" t="n">
        <v>278</v>
      </c>
      <c r="W82" s="45" t="n">
        <v>16</v>
      </c>
      <c r="X82" s="45" t="n">
        <v>9</v>
      </c>
      <c r="Y82" s="45" t="n">
        <v>11</v>
      </c>
      <c r="Z82" s="45" t="n">
        <v>2.2</v>
      </c>
      <c r="AA82" s="45" t="n">
        <v>0</v>
      </c>
      <c r="AB82" s="45" t="n">
        <v>30</v>
      </c>
      <c r="AC82" s="45" t="n">
        <v>5</v>
      </c>
      <c r="AD82" s="45" t="n">
        <v>0.2</v>
      </c>
      <c r="AE82" s="45" t="n">
        <v>0.03</v>
      </c>
      <c r="AF82" s="45" t="n">
        <v>0.02</v>
      </c>
      <c r="AG82" s="45" t="n">
        <v>0.3</v>
      </c>
      <c r="AH82" s="45" t="n">
        <v>0.4</v>
      </c>
      <c r="AI82" s="45" t="n">
        <v>10</v>
      </c>
      <c r="AJ82" s="27" t="n">
        <v>0</v>
      </c>
      <c r="AK82" s="27" t="n">
        <v>12</v>
      </c>
      <c r="AL82" s="27" t="n">
        <v>13</v>
      </c>
      <c r="AM82" s="27" t="n">
        <v>19</v>
      </c>
      <c r="AN82" s="27" t="n">
        <v>18</v>
      </c>
      <c r="AO82" s="27" t="n">
        <v>3</v>
      </c>
      <c r="AP82" s="27" t="n">
        <v>11</v>
      </c>
      <c r="AQ82" s="27" t="n">
        <v>3</v>
      </c>
      <c r="AR82" s="27" t="n">
        <v>9</v>
      </c>
      <c r="AS82" s="27" t="n">
        <v>17</v>
      </c>
      <c r="AT82" s="27" t="n">
        <v>10</v>
      </c>
      <c r="AU82" s="27" t="n">
        <v>78</v>
      </c>
      <c r="AV82" s="27" t="n">
        <v>7</v>
      </c>
      <c r="AW82" s="27" t="n">
        <v>14</v>
      </c>
      <c r="AX82" s="27" t="n">
        <v>42</v>
      </c>
      <c r="AY82" s="27" t="n">
        <v>0</v>
      </c>
      <c r="AZ82" s="27" t="n">
        <v>13</v>
      </c>
      <c r="BA82" s="27" t="n">
        <v>16</v>
      </c>
      <c r="BB82" s="27" t="n">
        <v>6</v>
      </c>
      <c r="BC82" s="27" t="n">
        <v>5</v>
      </c>
      <c r="BD82" s="27" t="n">
        <v>0</v>
      </c>
      <c r="BE82" s="27" t="n">
        <v>0</v>
      </c>
      <c r="BF82" s="27" t="n">
        <v>0</v>
      </c>
      <c r="BG82" s="27" t="n">
        <v>0</v>
      </c>
      <c r="BH82" s="27" t="n">
        <v>0</v>
      </c>
      <c r="BI82" s="27" t="n">
        <v>0</v>
      </c>
      <c r="BJ82" s="27" t="n">
        <v>0</v>
      </c>
      <c r="BK82" s="27" t="n">
        <v>0</v>
      </c>
      <c r="BL82" s="27" t="n">
        <v>0</v>
      </c>
      <c r="BM82" s="27" t="n">
        <v>0</v>
      </c>
      <c r="BN82" s="27" t="n">
        <v>0</v>
      </c>
      <c r="BO82" s="27" t="n">
        <v>0</v>
      </c>
      <c r="BP82" s="27" t="n">
        <v>0</v>
      </c>
      <c r="BQ82" s="27" t="n">
        <v>0</v>
      </c>
      <c r="BR82" s="27" t="n">
        <v>0</v>
      </c>
      <c r="BS82" s="27" t="n">
        <v>0</v>
      </c>
      <c r="BT82" s="27" t="n">
        <v>0</v>
      </c>
      <c r="BU82" s="27" t="n">
        <v>0</v>
      </c>
      <c r="BV82" s="27" t="n">
        <v>0</v>
      </c>
      <c r="BW82" s="27" t="n">
        <v>0</v>
      </c>
      <c r="BX82" s="27" t="n">
        <v>0</v>
      </c>
      <c r="BY82" s="27" t="n">
        <v>0</v>
      </c>
      <c r="BZ82" s="27" t="n">
        <v>0</v>
      </c>
      <c r="CA82" s="27" t="n">
        <v>0</v>
      </c>
      <c r="CB82" s="27" t="n">
        <v>86.3</v>
      </c>
      <c r="CC82" s="46"/>
      <c r="CD82" s="46"/>
      <c r="CE82" s="27" t="n">
        <v>5</v>
      </c>
      <c r="CF82" s="27"/>
      <c r="CG82" s="27" t="n">
        <v>2</v>
      </c>
      <c r="CH82" s="27" t="n">
        <v>2</v>
      </c>
      <c r="CI82" s="27" t="n">
        <v>2</v>
      </c>
      <c r="CJ82" s="27" t="n">
        <v>150</v>
      </c>
      <c r="CK82" s="27" t="n">
        <v>150</v>
      </c>
      <c r="CL82" s="27" t="n">
        <v>150</v>
      </c>
      <c r="CM82" s="27" t="n">
        <v>46.8</v>
      </c>
      <c r="CN82" s="27" t="n">
        <v>46.8</v>
      </c>
      <c r="CO82" s="27" t="n">
        <v>46.8</v>
      </c>
      <c r="CP82" s="27" t="n">
        <v>0</v>
      </c>
      <c r="CQ82" s="27" t="n">
        <v>0</v>
      </c>
    </row>
    <row r="83" customFormat="false" ht="14.4" hidden="false" customHeight="true" outlineLevel="0" collapsed="false">
      <c r="A83" s="28"/>
      <c r="B83" s="29" t="s">
        <v>137</v>
      </c>
      <c r="C83" s="54" t="s">
        <v>116</v>
      </c>
      <c r="D83" s="22" t="s">
        <v>117</v>
      </c>
      <c r="E83" s="22"/>
      <c r="F83" s="22" t="s">
        <v>118</v>
      </c>
      <c r="G83" s="22"/>
      <c r="H83" s="55" t="s">
        <v>119</v>
      </c>
      <c r="I83" s="55" t="s">
        <v>120</v>
      </c>
    </row>
    <row r="84" customFormat="false" ht="14.4" hidden="false" customHeight="false" outlineLevel="0" collapsed="false">
      <c r="A84" s="33"/>
      <c r="B84" s="34" t="s">
        <v>100</v>
      </c>
      <c r="C84" s="35"/>
      <c r="D84" s="131"/>
      <c r="E84" s="131"/>
      <c r="F84" s="131"/>
      <c r="G84" s="131"/>
      <c r="H84" s="131"/>
      <c r="I84" s="132"/>
    </row>
    <row r="85" customFormat="false" ht="14.4" hidden="false" customHeight="false" outlineLevel="0" collapsed="false">
      <c r="A85" s="33" t="str">
        <f aca="false">"ттк 512"</f>
        <v>ттк 512</v>
      </c>
      <c r="B85" s="38" t="s">
        <v>138</v>
      </c>
      <c r="C85" s="35" t="s">
        <v>256</v>
      </c>
      <c r="D85" s="131" t="n">
        <v>15.41</v>
      </c>
      <c r="E85" s="131" t="n">
        <v>13.64</v>
      </c>
      <c r="F85" s="131" t="n">
        <v>17.37</v>
      </c>
      <c r="G85" s="131" t="n">
        <v>1.24</v>
      </c>
      <c r="H85" s="132" t="n">
        <v>29.01</v>
      </c>
      <c r="I85" s="132" t="n">
        <v>321.08</v>
      </c>
    </row>
    <row r="86" customFormat="false" ht="14.4" hidden="false" customHeight="false" outlineLevel="0" collapsed="false">
      <c r="A86" s="33" t="s">
        <v>134</v>
      </c>
      <c r="B86" s="38" t="s">
        <v>135</v>
      </c>
      <c r="C86" s="35" t="str">
        <f aca="false">"200"</f>
        <v>200</v>
      </c>
      <c r="D86" s="131" t="n">
        <v>0.08</v>
      </c>
      <c r="E86" s="131" t="n">
        <v>0</v>
      </c>
      <c r="F86" s="131" t="n">
        <v>0.02</v>
      </c>
      <c r="G86" s="131" t="n">
        <v>0.02</v>
      </c>
      <c r="H86" s="131" t="n">
        <v>9.84</v>
      </c>
      <c r="I86" s="132" t="n">
        <v>37.802232</v>
      </c>
      <c r="J86" s="40" t="n">
        <v>0.03</v>
      </c>
      <c r="K86" s="41" t="n">
        <v>0.16</v>
      </c>
      <c r="L86" s="41" t="n">
        <v>0</v>
      </c>
      <c r="M86" s="41" t="n">
        <v>0</v>
      </c>
      <c r="N86" s="41" t="n">
        <v>0.97</v>
      </c>
      <c r="O86" s="41" t="n">
        <v>0.08</v>
      </c>
      <c r="P86" s="41" t="n">
        <v>0.39</v>
      </c>
      <c r="Q86" s="41" t="n">
        <v>0</v>
      </c>
      <c r="R86" s="41" t="n">
        <v>0</v>
      </c>
      <c r="S86" s="41" t="n">
        <v>0.24</v>
      </c>
      <c r="T86" s="41" t="n">
        <v>0.37</v>
      </c>
      <c r="U86" s="41" t="n">
        <v>59.07</v>
      </c>
      <c r="V86" s="41" t="n">
        <v>77.31</v>
      </c>
      <c r="W86" s="41" t="n">
        <v>4.67</v>
      </c>
      <c r="X86" s="41" t="n">
        <v>5.4</v>
      </c>
      <c r="Y86" s="41" t="n">
        <v>7.09</v>
      </c>
      <c r="Z86" s="41" t="n">
        <v>0.24</v>
      </c>
      <c r="AA86" s="41" t="n">
        <v>0</v>
      </c>
      <c r="AB86" s="41" t="n">
        <v>201</v>
      </c>
      <c r="AC86" s="41" t="n">
        <v>41.78</v>
      </c>
      <c r="AD86" s="41" t="n">
        <v>0.32</v>
      </c>
      <c r="AE86" s="41" t="n">
        <v>0.01</v>
      </c>
      <c r="AF86" s="41" t="n">
        <v>0.01</v>
      </c>
      <c r="AG86" s="41" t="n">
        <v>0.12</v>
      </c>
      <c r="AH86" s="41" t="n">
        <v>0.21</v>
      </c>
      <c r="AI86" s="41" t="n">
        <v>3.1</v>
      </c>
      <c r="AJ86" s="42" t="n">
        <v>0</v>
      </c>
      <c r="AK86" s="42" t="n">
        <v>6.77</v>
      </c>
      <c r="AL86" s="42" t="n">
        <v>7.33</v>
      </c>
      <c r="AM86" s="42" t="n">
        <v>10.15</v>
      </c>
      <c r="AN86" s="42" t="n">
        <v>11.28</v>
      </c>
      <c r="AO86" s="42" t="n">
        <v>1.97</v>
      </c>
      <c r="AP86" s="42" t="n">
        <v>8.18</v>
      </c>
      <c r="AQ86" s="42" t="n">
        <v>2.26</v>
      </c>
      <c r="AR86" s="42" t="n">
        <v>7.05</v>
      </c>
      <c r="AS86" s="42" t="n">
        <v>7.62</v>
      </c>
      <c r="AT86" s="42" t="n">
        <v>6.49</v>
      </c>
      <c r="AU86" s="42" t="n">
        <v>38.92</v>
      </c>
      <c r="AV86" s="42" t="n">
        <v>4.51</v>
      </c>
      <c r="AW86" s="42" t="n">
        <v>5.64</v>
      </c>
      <c r="AX86" s="42" t="n">
        <v>144.95</v>
      </c>
      <c r="AY86" s="42" t="n">
        <v>0</v>
      </c>
      <c r="AZ86" s="42" t="n">
        <v>5.36</v>
      </c>
      <c r="BA86" s="42" t="n">
        <v>7.33</v>
      </c>
      <c r="BB86" s="42" t="n">
        <v>7.05</v>
      </c>
      <c r="BC86" s="42" t="n">
        <v>1.41</v>
      </c>
      <c r="BD86" s="42" t="n">
        <v>0</v>
      </c>
      <c r="BE86" s="42" t="n">
        <v>0</v>
      </c>
      <c r="BF86" s="42" t="n">
        <v>0</v>
      </c>
      <c r="BG86" s="42" t="n">
        <v>0</v>
      </c>
      <c r="BH86" s="42" t="n">
        <v>0</v>
      </c>
      <c r="BI86" s="42" t="n">
        <v>0</v>
      </c>
      <c r="BJ86" s="42" t="n">
        <v>0</v>
      </c>
      <c r="BK86" s="42" t="n">
        <v>0.01</v>
      </c>
      <c r="BL86" s="42" t="n">
        <v>0</v>
      </c>
      <c r="BM86" s="42" t="n">
        <v>0.01</v>
      </c>
      <c r="BN86" s="42" t="n">
        <v>0</v>
      </c>
      <c r="BO86" s="42" t="n">
        <v>0</v>
      </c>
      <c r="BP86" s="42" t="n">
        <v>0</v>
      </c>
      <c r="BQ86" s="42" t="n">
        <v>0</v>
      </c>
      <c r="BR86" s="42" t="n">
        <v>0</v>
      </c>
      <c r="BS86" s="42" t="n">
        <v>0.07</v>
      </c>
      <c r="BT86" s="42" t="n">
        <v>0</v>
      </c>
      <c r="BU86" s="42" t="n">
        <v>0</v>
      </c>
      <c r="BV86" s="42" t="n">
        <v>0.15</v>
      </c>
      <c r="BW86" s="42" t="n">
        <v>0</v>
      </c>
      <c r="BX86" s="42" t="n">
        <v>0</v>
      </c>
      <c r="BY86" s="42" t="n">
        <v>0</v>
      </c>
      <c r="BZ86" s="42" t="n">
        <v>0</v>
      </c>
      <c r="CA86" s="42" t="n">
        <v>0</v>
      </c>
      <c r="CB86" s="42" t="n">
        <v>27.81</v>
      </c>
      <c r="CC86" s="43"/>
      <c r="CD86" s="43"/>
      <c r="CE86" s="42" t="n">
        <v>33.5</v>
      </c>
      <c r="CF86" s="42"/>
      <c r="CG86" s="42" t="n">
        <v>6.62</v>
      </c>
      <c r="CH86" s="42" t="n">
        <v>3.62</v>
      </c>
      <c r="CI86" s="42" t="n">
        <v>5.12</v>
      </c>
      <c r="CJ86" s="42" t="n">
        <v>255.5</v>
      </c>
      <c r="CK86" s="42" t="n">
        <v>60.5</v>
      </c>
      <c r="CL86" s="42" t="n">
        <v>158</v>
      </c>
      <c r="CM86" s="42" t="n">
        <v>0.21</v>
      </c>
      <c r="CN86" s="42" t="n">
        <v>0.08</v>
      </c>
      <c r="CO86" s="42" t="n">
        <v>0.14</v>
      </c>
      <c r="CP86" s="42" t="n">
        <v>0</v>
      </c>
      <c r="CQ86" s="42" t="n">
        <v>0.15</v>
      </c>
    </row>
    <row r="87" customFormat="false" ht="14.4" hidden="false" customHeight="false" outlineLevel="0" collapsed="false">
      <c r="A87" s="33" t="str">
        <f aca="false">"-"</f>
        <v>-</v>
      </c>
      <c r="B87" s="38" t="s">
        <v>136</v>
      </c>
      <c r="C87" s="35" t="str">
        <f aca="false">"35"</f>
        <v>35</v>
      </c>
      <c r="D87" s="131" t="n">
        <v>2.31</v>
      </c>
      <c r="E87" s="131" t="n">
        <v>0</v>
      </c>
      <c r="F87" s="131" t="n">
        <v>0.23</v>
      </c>
      <c r="G87" s="131" t="n">
        <v>0.23</v>
      </c>
      <c r="H87" s="131" t="n">
        <v>16.42</v>
      </c>
      <c r="I87" s="132" t="n">
        <v>78.36535</v>
      </c>
      <c r="J87" s="40" t="n">
        <v>6.91</v>
      </c>
      <c r="K87" s="41" t="n">
        <v>0.11</v>
      </c>
      <c r="L87" s="41" t="n">
        <v>0</v>
      </c>
      <c r="M87" s="41" t="n">
        <v>0</v>
      </c>
      <c r="N87" s="41" t="n">
        <v>1.33</v>
      </c>
      <c r="O87" s="41" t="n">
        <v>3.41</v>
      </c>
      <c r="P87" s="41" t="n">
        <v>0.63</v>
      </c>
      <c r="Q87" s="41" t="n">
        <v>0</v>
      </c>
      <c r="R87" s="41" t="n">
        <v>0</v>
      </c>
      <c r="S87" s="41" t="n">
        <v>0.03</v>
      </c>
      <c r="T87" s="41" t="n">
        <v>1.32</v>
      </c>
      <c r="U87" s="41" t="n">
        <v>224.84</v>
      </c>
      <c r="V87" s="41" t="n">
        <v>230.5</v>
      </c>
      <c r="W87" s="41" t="n">
        <v>13.64</v>
      </c>
      <c r="X87" s="41" t="n">
        <v>16.24</v>
      </c>
      <c r="Y87" s="41" t="n">
        <v>128.49</v>
      </c>
      <c r="Z87" s="41" t="n">
        <v>1.84</v>
      </c>
      <c r="AA87" s="41" t="n">
        <v>17</v>
      </c>
      <c r="AB87" s="41" t="n">
        <v>12.75</v>
      </c>
      <c r="AC87" s="41" t="n">
        <v>22.5</v>
      </c>
      <c r="AD87" s="41" t="n">
        <v>0.41</v>
      </c>
      <c r="AE87" s="41" t="n">
        <v>0.04</v>
      </c>
      <c r="AF87" s="41" t="n">
        <v>0.09</v>
      </c>
      <c r="AG87" s="41" t="n">
        <v>2.64</v>
      </c>
      <c r="AH87" s="41" t="n">
        <v>5.49</v>
      </c>
      <c r="AI87" s="41" t="n">
        <v>0.45</v>
      </c>
      <c r="AJ87" s="42" t="n">
        <v>0</v>
      </c>
      <c r="AK87" s="42" t="n">
        <v>653.94</v>
      </c>
      <c r="AL87" s="42" t="n">
        <v>498.05</v>
      </c>
      <c r="AM87" s="42" t="n">
        <v>940.94</v>
      </c>
      <c r="AN87" s="42" t="n">
        <v>1588.86</v>
      </c>
      <c r="AO87" s="42" t="n">
        <v>278.76</v>
      </c>
      <c r="AP87" s="42" t="n">
        <v>505.46</v>
      </c>
      <c r="AQ87" s="42" t="n">
        <v>134.53</v>
      </c>
      <c r="AR87" s="42" t="n">
        <v>509.33</v>
      </c>
      <c r="AS87" s="42" t="n">
        <v>677.98</v>
      </c>
      <c r="AT87" s="42" t="n">
        <v>654.69</v>
      </c>
      <c r="AU87" s="42" t="n">
        <v>1096.13</v>
      </c>
      <c r="AV87" s="42" t="n">
        <v>443.07</v>
      </c>
      <c r="AW87" s="42" t="n">
        <v>587.73</v>
      </c>
      <c r="AX87" s="42" t="n">
        <v>2022.32</v>
      </c>
      <c r="AY87" s="42" t="n">
        <v>176.4</v>
      </c>
      <c r="AZ87" s="42" t="n">
        <v>465.03</v>
      </c>
      <c r="BA87" s="42" t="n">
        <v>500.78</v>
      </c>
      <c r="BB87" s="42" t="n">
        <v>414.12</v>
      </c>
      <c r="BC87" s="42" t="n">
        <v>167.52</v>
      </c>
      <c r="BD87" s="42" t="n">
        <v>0.13</v>
      </c>
      <c r="BE87" s="42" t="n">
        <v>0.06</v>
      </c>
      <c r="BF87" s="42" t="n">
        <v>0.03</v>
      </c>
      <c r="BG87" s="42" t="n">
        <v>0.07</v>
      </c>
      <c r="BH87" s="42" t="n">
        <v>0.08</v>
      </c>
      <c r="BI87" s="42" t="n">
        <v>0.38</v>
      </c>
      <c r="BJ87" s="42" t="n">
        <v>0</v>
      </c>
      <c r="BK87" s="42" t="n">
        <v>1.06</v>
      </c>
      <c r="BL87" s="42" t="n">
        <v>0</v>
      </c>
      <c r="BM87" s="42" t="n">
        <v>0.32</v>
      </c>
      <c r="BN87" s="42" t="n">
        <v>0</v>
      </c>
      <c r="BO87" s="42" t="n">
        <v>0</v>
      </c>
      <c r="BP87" s="42" t="n">
        <v>0</v>
      </c>
      <c r="BQ87" s="42" t="n">
        <v>0.07</v>
      </c>
      <c r="BR87" s="42" t="n">
        <v>0.11</v>
      </c>
      <c r="BS87" s="42" t="n">
        <v>0.86</v>
      </c>
      <c r="BT87" s="42" t="n">
        <v>0</v>
      </c>
      <c r="BU87" s="42" t="n">
        <v>0</v>
      </c>
      <c r="BV87" s="42" t="n">
        <v>0.07</v>
      </c>
      <c r="BW87" s="42" t="n">
        <v>0.01</v>
      </c>
      <c r="BX87" s="42" t="n">
        <v>0</v>
      </c>
      <c r="BY87" s="42" t="n">
        <v>0</v>
      </c>
      <c r="BZ87" s="42" t="n">
        <v>0</v>
      </c>
      <c r="CA87" s="42" t="n">
        <v>0</v>
      </c>
      <c r="CB87" s="42" t="n">
        <v>116.15</v>
      </c>
      <c r="CC87" s="43"/>
      <c r="CD87" s="43"/>
      <c r="CE87" s="42" t="n">
        <v>19.13</v>
      </c>
      <c r="CF87" s="42"/>
      <c r="CG87" s="42" t="n">
        <v>27.69</v>
      </c>
      <c r="CH87" s="42" t="n">
        <v>17.54</v>
      </c>
      <c r="CI87" s="42" t="n">
        <v>22.61</v>
      </c>
      <c r="CJ87" s="42" t="n">
        <v>2951.17</v>
      </c>
      <c r="CK87" s="42" t="n">
        <v>1775.97</v>
      </c>
      <c r="CL87" s="42" t="n">
        <v>2363.57</v>
      </c>
      <c r="CM87" s="42" t="n">
        <v>34.48</v>
      </c>
      <c r="CN87" s="42" t="n">
        <v>19.96</v>
      </c>
      <c r="CO87" s="42" t="n">
        <v>27.27</v>
      </c>
      <c r="CP87" s="42" t="n">
        <v>0</v>
      </c>
      <c r="CQ87" s="42" t="n">
        <v>0.5</v>
      </c>
    </row>
    <row r="88" customFormat="false" ht="14.4" hidden="false" customHeight="false" outlineLevel="0" collapsed="false">
      <c r="A88" s="33" t="str">
        <f aca="false">"-"</f>
        <v>-</v>
      </c>
      <c r="B88" s="38" t="s">
        <v>109</v>
      </c>
      <c r="C88" s="35" t="str">
        <f aca="false">"25"</f>
        <v>25</v>
      </c>
      <c r="D88" s="131" t="n">
        <v>1.65</v>
      </c>
      <c r="E88" s="131" t="n">
        <v>0</v>
      </c>
      <c r="F88" s="131" t="n">
        <v>0.3</v>
      </c>
      <c r="G88" s="131" t="n">
        <v>0.3</v>
      </c>
      <c r="H88" s="131" t="n">
        <v>10.43</v>
      </c>
      <c r="I88" s="132" t="n">
        <v>48.345</v>
      </c>
      <c r="J88" s="40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3"/>
      <c r="CD88" s="43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</row>
    <row r="89" customFormat="false" ht="14.4" hidden="false" customHeight="false" outlineLevel="0" collapsed="false">
      <c r="A89" s="33" t="str">
        <f aca="false">"-"</f>
        <v>-</v>
      </c>
      <c r="B89" s="38" t="s">
        <v>110</v>
      </c>
      <c r="C89" s="35" t="n">
        <v>120</v>
      </c>
      <c r="D89" s="131" t="n">
        <v>0.48</v>
      </c>
      <c r="E89" s="131" t="n">
        <v>0</v>
      </c>
      <c r="F89" s="131" t="n">
        <v>0.48</v>
      </c>
      <c r="G89" s="131" t="n">
        <v>0.56</v>
      </c>
      <c r="H89" s="131" t="n">
        <v>13.92</v>
      </c>
      <c r="I89" s="132" t="n">
        <v>58.41</v>
      </c>
      <c r="J89" s="40" t="n">
        <v>0.32</v>
      </c>
      <c r="K89" s="41" t="n">
        <v>0</v>
      </c>
      <c r="L89" s="41" t="n">
        <v>0</v>
      </c>
      <c r="M89" s="41" t="n">
        <v>0</v>
      </c>
      <c r="N89" s="41" t="n">
        <v>0.73</v>
      </c>
      <c r="O89" s="41" t="n">
        <v>28.03</v>
      </c>
      <c r="P89" s="41" t="n">
        <v>5.72</v>
      </c>
      <c r="Q89" s="41" t="n">
        <v>0</v>
      </c>
      <c r="R89" s="41" t="n">
        <v>0</v>
      </c>
      <c r="S89" s="41" t="n">
        <v>0</v>
      </c>
      <c r="T89" s="41" t="n">
        <v>1.28</v>
      </c>
      <c r="U89" s="41" t="n">
        <v>145.29</v>
      </c>
      <c r="V89" s="41" t="n">
        <v>200.36</v>
      </c>
      <c r="W89" s="41" t="n">
        <v>11.67</v>
      </c>
      <c r="X89" s="41" t="n">
        <v>101.25</v>
      </c>
      <c r="Y89" s="41" t="n">
        <v>147.84</v>
      </c>
      <c r="Z89" s="41" t="n">
        <v>3.47</v>
      </c>
      <c r="AA89" s="41" t="n">
        <v>0</v>
      </c>
      <c r="AB89" s="41" t="n">
        <v>4.79</v>
      </c>
      <c r="AC89" s="41" t="n">
        <v>1.07</v>
      </c>
      <c r="AD89" s="41" t="n">
        <v>0.43</v>
      </c>
      <c r="AE89" s="41" t="n">
        <v>0.19</v>
      </c>
      <c r="AF89" s="41" t="n">
        <v>0.1</v>
      </c>
      <c r="AG89" s="41" t="n">
        <v>1.9</v>
      </c>
      <c r="AH89" s="41" t="n">
        <v>3.83</v>
      </c>
      <c r="AI89" s="41" t="n">
        <v>0</v>
      </c>
      <c r="AJ89" s="42" t="n">
        <v>0</v>
      </c>
      <c r="AK89" s="42" t="n">
        <v>307.89</v>
      </c>
      <c r="AL89" s="42" t="n">
        <v>240.05</v>
      </c>
      <c r="AM89" s="42" t="n">
        <v>388.78</v>
      </c>
      <c r="AN89" s="42" t="n">
        <v>276.58</v>
      </c>
      <c r="AO89" s="42" t="n">
        <v>166.99</v>
      </c>
      <c r="AP89" s="42" t="n">
        <v>208.74</v>
      </c>
      <c r="AQ89" s="42" t="n">
        <v>93.93</v>
      </c>
      <c r="AR89" s="42" t="n">
        <v>308.94</v>
      </c>
      <c r="AS89" s="42" t="n">
        <v>302.67</v>
      </c>
      <c r="AT89" s="42" t="n">
        <v>584.47</v>
      </c>
      <c r="AU89" s="42" t="n">
        <v>575.08</v>
      </c>
      <c r="AV89" s="42" t="n">
        <v>156.56</v>
      </c>
      <c r="AW89" s="42" t="n">
        <v>375.73</v>
      </c>
      <c r="AX89" s="42" t="n">
        <v>1179.38</v>
      </c>
      <c r="AY89" s="42" t="n">
        <v>0</v>
      </c>
      <c r="AZ89" s="42" t="n">
        <v>260.93</v>
      </c>
      <c r="BA89" s="42" t="n">
        <v>316.24</v>
      </c>
      <c r="BB89" s="42" t="n">
        <v>224.4</v>
      </c>
      <c r="BC89" s="42" t="n">
        <v>172.21</v>
      </c>
      <c r="BD89" s="42" t="n">
        <v>0</v>
      </c>
      <c r="BE89" s="42" t="n">
        <v>0</v>
      </c>
      <c r="BF89" s="42" t="n">
        <v>0</v>
      </c>
      <c r="BG89" s="42" t="n">
        <v>0</v>
      </c>
      <c r="BH89" s="42" t="n">
        <v>0</v>
      </c>
      <c r="BI89" s="42" t="n">
        <v>0.01</v>
      </c>
      <c r="BJ89" s="42" t="n">
        <v>0</v>
      </c>
      <c r="BK89" s="42" t="n">
        <v>0.28</v>
      </c>
      <c r="BL89" s="42" t="n">
        <v>0</v>
      </c>
      <c r="BM89" s="42" t="n">
        <v>0.02</v>
      </c>
      <c r="BN89" s="42" t="n">
        <v>0.01</v>
      </c>
      <c r="BO89" s="42" t="n">
        <v>0</v>
      </c>
      <c r="BP89" s="42" t="n">
        <v>0</v>
      </c>
      <c r="BQ89" s="42" t="n">
        <v>0</v>
      </c>
      <c r="BR89" s="42" t="n">
        <v>0.01</v>
      </c>
      <c r="BS89" s="42" t="n">
        <v>0.56</v>
      </c>
      <c r="BT89" s="42" t="n">
        <v>0.01</v>
      </c>
      <c r="BU89" s="42" t="n">
        <v>0</v>
      </c>
      <c r="BV89" s="42" t="n">
        <v>0.55</v>
      </c>
      <c r="BW89" s="42" t="n">
        <v>0.05</v>
      </c>
      <c r="BX89" s="42" t="n">
        <v>0</v>
      </c>
      <c r="BY89" s="42" t="n">
        <v>0</v>
      </c>
      <c r="BZ89" s="42" t="n">
        <v>0</v>
      </c>
      <c r="CA89" s="42" t="n">
        <v>0</v>
      </c>
      <c r="CB89" s="42" t="n">
        <v>87.71</v>
      </c>
      <c r="CC89" s="43"/>
      <c r="CD89" s="43"/>
      <c r="CE89" s="42" t="n">
        <v>0.8</v>
      </c>
      <c r="CF89" s="42"/>
      <c r="CG89" s="42" t="n">
        <v>18.36</v>
      </c>
      <c r="CH89" s="42" t="n">
        <v>10.86</v>
      </c>
      <c r="CI89" s="42" t="n">
        <v>14.61</v>
      </c>
      <c r="CJ89" s="42" t="n">
        <v>2084.07</v>
      </c>
      <c r="CK89" s="42" t="n">
        <v>1025.55</v>
      </c>
      <c r="CL89" s="42" t="n">
        <v>1554.81</v>
      </c>
      <c r="CM89" s="42" t="n">
        <v>30.49</v>
      </c>
      <c r="CN89" s="42" t="n">
        <v>20.28</v>
      </c>
      <c r="CO89" s="42" t="n">
        <v>25.39</v>
      </c>
      <c r="CP89" s="42" t="n">
        <v>0</v>
      </c>
      <c r="CQ89" s="42" t="n">
        <v>0.38</v>
      </c>
    </row>
    <row r="90" customFormat="false" ht="14.4" hidden="false" customHeight="false" outlineLevel="0" collapsed="false">
      <c r="A90" s="47"/>
      <c r="B90" s="48" t="s">
        <v>111</v>
      </c>
      <c r="C90" s="49"/>
      <c r="D90" s="133" t="n">
        <f aca="false">SUM(D85:D89)</f>
        <v>19.93</v>
      </c>
      <c r="E90" s="133" t="n">
        <f aca="false">SUM(E85:E89)</f>
        <v>13.64</v>
      </c>
      <c r="F90" s="133" t="n">
        <f aca="false">SUM(F85:F89)</f>
        <v>18.4</v>
      </c>
      <c r="G90" s="133" t="n">
        <f aca="false">SUM(G85:G89)</f>
        <v>2.35</v>
      </c>
      <c r="H90" s="133" t="n">
        <f aca="false">SUM(H85:H89)</f>
        <v>79.62</v>
      </c>
      <c r="I90" s="64" t="n">
        <f aca="false">SUM(I85:I89)</f>
        <v>544.002582</v>
      </c>
      <c r="J90" s="40" t="n">
        <v>0</v>
      </c>
      <c r="K90" s="41" t="n">
        <v>0</v>
      </c>
      <c r="L90" s="41" t="n">
        <v>0</v>
      </c>
      <c r="M90" s="41" t="n">
        <v>0</v>
      </c>
      <c r="N90" s="41" t="n">
        <v>9.8</v>
      </c>
      <c r="O90" s="41" t="n">
        <v>0</v>
      </c>
      <c r="P90" s="41" t="n">
        <v>0.04</v>
      </c>
      <c r="Q90" s="41" t="n">
        <v>0</v>
      </c>
      <c r="R90" s="41" t="n">
        <v>0</v>
      </c>
      <c r="S90" s="41" t="n">
        <v>0</v>
      </c>
      <c r="T90" s="41" t="n">
        <v>0.03</v>
      </c>
      <c r="U90" s="41" t="n">
        <v>0.1</v>
      </c>
      <c r="V90" s="41" t="n">
        <v>0.3</v>
      </c>
      <c r="W90" s="41" t="n">
        <v>0.29</v>
      </c>
      <c r="X90" s="41" t="n">
        <v>0</v>
      </c>
      <c r="Y90" s="41" t="n">
        <v>0</v>
      </c>
      <c r="Z90" s="41" t="n">
        <v>0.03</v>
      </c>
      <c r="AA90" s="41" t="n">
        <v>0</v>
      </c>
      <c r="AB90" s="41" t="n">
        <v>0</v>
      </c>
      <c r="AC90" s="41" t="n">
        <v>0</v>
      </c>
      <c r="AD90" s="41" t="n">
        <v>0</v>
      </c>
      <c r="AE90" s="41" t="n">
        <v>0</v>
      </c>
      <c r="AF90" s="41" t="n">
        <v>0</v>
      </c>
      <c r="AG90" s="41" t="n">
        <v>0</v>
      </c>
      <c r="AH90" s="41" t="n">
        <v>0</v>
      </c>
      <c r="AI90" s="41" t="n">
        <v>0</v>
      </c>
      <c r="AJ90" s="42" t="n">
        <v>0</v>
      </c>
      <c r="AK90" s="42" t="n">
        <v>0</v>
      </c>
      <c r="AL90" s="42" t="n">
        <v>0</v>
      </c>
      <c r="AM90" s="42" t="n">
        <v>0</v>
      </c>
      <c r="AN90" s="42" t="n">
        <v>0</v>
      </c>
      <c r="AO90" s="42" t="n">
        <v>0</v>
      </c>
      <c r="AP90" s="42" t="n">
        <v>0</v>
      </c>
      <c r="AQ90" s="42" t="n">
        <v>0</v>
      </c>
      <c r="AR90" s="42" t="n">
        <v>0</v>
      </c>
      <c r="AS90" s="42" t="n">
        <v>0</v>
      </c>
      <c r="AT90" s="42" t="n">
        <v>0</v>
      </c>
      <c r="AU90" s="42" t="n">
        <v>0</v>
      </c>
      <c r="AV90" s="42" t="n">
        <v>0</v>
      </c>
      <c r="AW90" s="42" t="n">
        <v>0</v>
      </c>
      <c r="AX90" s="42" t="n">
        <v>0</v>
      </c>
      <c r="AY90" s="42" t="n">
        <v>0</v>
      </c>
      <c r="AZ90" s="42" t="n">
        <v>0</v>
      </c>
      <c r="BA90" s="42" t="n">
        <v>0</v>
      </c>
      <c r="BB90" s="42" t="n">
        <v>0</v>
      </c>
      <c r="BC90" s="42" t="n">
        <v>0</v>
      </c>
      <c r="BD90" s="42" t="n">
        <v>0</v>
      </c>
      <c r="BE90" s="42" t="n">
        <v>0</v>
      </c>
      <c r="BF90" s="42" t="n">
        <v>0</v>
      </c>
      <c r="BG90" s="42" t="n">
        <v>0</v>
      </c>
      <c r="BH90" s="42" t="n">
        <v>0</v>
      </c>
      <c r="BI90" s="42" t="n">
        <v>0</v>
      </c>
      <c r="BJ90" s="42" t="n">
        <v>0</v>
      </c>
      <c r="BK90" s="42" t="n">
        <v>0</v>
      </c>
      <c r="BL90" s="42" t="n">
        <v>0</v>
      </c>
      <c r="BM90" s="42" t="n">
        <v>0</v>
      </c>
      <c r="BN90" s="42" t="n">
        <v>0</v>
      </c>
      <c r="BO90" s="42" t="n">
        <v>0</v>
      </c>
      <c r="BP90" s="42" t="n">
        <v>0</v>
      </c>
      <c r="BQ90" s="42" t="n">
        <v>0</v>
      </c>
      <c r="BR90" s="42" t="n">
        <v>0</v>
      </c>
      <c r="BS90" s="42" t="n">
        <v>0</v>
      </c>
      <c r="BT90" s="42" t="n">
        <v>0</v>
      </c>
      <c r="BU90" s="42" t="n">
        <v>0</v>
      </c>
      <c r="BV90" s="42" t="n">
        <v>0</v>
      </c>
      <c r="BW90" s="42" t="n">
        <v>0</v>
      </c>
      <c r="BX90" s="42" t="n">
        <v>0</v>
      </c>
      <c r="BY90" s="42" t="n">
        <v>0</v>
      </c>
      <c r="BZ90" s="42" t="n">
        <v>0</v>
      </c>
      <c r="CA90" s="42" t="n">
        <v>0</v>
      </c>
      <c r="CB90" s="42" t="n">
        <v>200.04</v>
      </c>
      <c r="CC90" s="43"/>
      <c r="CD90" s="43"/>
      <c r="CE90" s="42" t="n">
        <v>0</v>
      </c>
      <c r="CF90" s="42"/>
      <c r="CG90" s="42" t="n">
        <v>4.21</v>
      </c>
      <c r="CH90" s="42" t="n">
        <v>4.21</v>
      </c>
      <c r="CI90" s="42" t="n">
        <v>4.21</v>
      </c>
      <c r="CJ90" s="42" t="n">
        <v>497.96</v>
      </c>
      <c r="CK90" s="42" t="n">
        <v>192.28</v>
      </c>
      <c r="CL90" s="42" t="n">
        <v>345.12</v>
      </c>
      <c r="CM90" s="42" t="n">
        <v>44.51</v>
      </c>
      <c r="CN90" s="42" t="n">
        <v>26.48</v>
      </c>
      <c r="CO90" s="42" t="n">
        <v>35.49</v>
      </c>
      <c r="CP90" s="42" t="n">
        <v>10</v>
      </c>
      <c r="CQ90" s="42" t="n">
        <v>0</v>
      </c>
    </row>
    <row r="91" customFormat="false" ht="14.4" hidden="true" customHeight="false" outlineLevel="0" collapsed="false">
      <c r="A91" s="33"/>
      <c r="B91" s="38" t="s">
        <v>112</v>
      </c>
      <c r="C91" s="35"/>
      <c r="D91" s="131" t="n">
        <v>19.25</v>
      </c>
      <c r="E91" s="131" t="n">
        <v>0</v>
      </c>
      <c r="F91" s="131" t="n">
        <v>19.75</v>
      </c>
      <c r="G91" s="131" t="n">
        <v>0</v>
      </c>
      <c r="H91" s="131" t="n">
        <v>83.75</v>
      </c>
      <c r="I91" s="132" t="n">
        <v>587.5</v>
      </c>
      <c r="J91" s="40" t="n">
        <v>0</v>
      </c>
      <c r="K91" s="41" t="n">
        <v>0</v>
      </c>
      <c r="L91" s="41" t="n">
        <v>0</v>
      </c>
      <c r="M91" s="41" t="n">
        <v>0</v>
      </c>
      <c r="N91" s="41" t="n">
        <v>0.72</v>
      </c>
      <c r="O91" s="41" t="n">
        <v>8.54</v>
      </c>
      <c r="P91" s="41" t="n">
        <v>1.5</v>
      </c>
      <c r="Q91" s="41" t="n">
        <v>0</v>
      </c>
      <c r="R91" s="41" t="n">
        <v>0</v>
      </c>
      <c r="S91" s="41" t="n">
        <v>0.06</v>
      </c>
      <c r="T91" s="41" t="n">
        <v>0.36</v>
      </c>
      <c r="U91" s="41" t="n">
        <v>68.6</v>
      </c>
      <c r="V91" s="41" t="n">
        <v>45</v>
      </c>
      <c r="W91" s="41" t="n">
        <v>6.8</v>
      </c>
      <c r="X91" s="41" t="n">
        <v>12.6</v>
      </c>
      <c r="Y91" s="41" t="n">
        <v>34.4</v>
      </c>
      <c r="Z91" s="41" t="n">
        <v>0.56</v>
      </c>
      <c r="AA91" s="41" t="n">
        <v>1.8</v>
      </c>
      <c r="AB91" s="41" t="n">
        <v>0</v>
      </c>
      <c r="AC91" s="41" t="n">
        <v>1.8</v>
      </c>
      <c r="AD91" s="41" t="n">
        <v>0.34</v>
      </c>
      <c r="AE91" s="41" t="n">
        <v>0.03</v>
      </c>
      <c r="AF91" s="41" t="n">
        <v>0.01</v>
      </c>
      <c r="AG91" s="41" t="n">
        <v>0.94</v>
      </c>
      <c r="AH91" s="41" t="n">
        <v>0.94</v>
      </c>
      <c r="AI91" s="41" t="n">
        <v>0</v>
      </c>
      <c r="AJ91" s="42" t="n">
        <v>0</v>
      </c>
      <c r="AK91" s="42" t="n">
        <v>0</v>
      </c>
      <c r="AL91" s="42" t="n">
        <v>0</v>
      </c>
      <c r="AM91" s="42" t="n">
        <v>0</v>
      </c>
      <c r="AN91" s="42" t="n">
        <v>0</v>
      </c>
      <c r="AO91" s="42" t="n">
        <v>0</v>
      </c>
      <c r="AP91" s="42" t="n">
        <v>0</v>
      </c>
      <c r="AQ91" s="42" t="n">
        <v>0</v>
      </c>
      <c r="AR91" s="42" t="n">
        <v>0</v>
      </c>
      <c r="AS91" s="42" t="n">
        <v>0</v>
      </c>
      <c r="AT91" s="42" t="n">
        <v>0</v>
      </c>
      <c r="AU91" s="42" t="n">
        <v>0</v>
      </c>
      <c r="AV91" s="42" t="n">
        <v>0</v>
      </c>
      <c r="AW91" s="42" t="n">
        <v>0</v>
      </c>
      <c r="AX91" s="42" t="n">
        <v>0</v>
      </c>
      <c r="AY91" s="42" t="n">
        <v>0</v>
      </c>
      <c r="AZ91" s="42" t="n">
        <v>0</v>
      </c>
      <c r="BA91" s="42" t="n">
        <v>0</v>
      </c>
      <c r="BB91" s="42" t="n">
        <v>0</v>
      </c>
      <c r="BC91" s="42" t="n">
        <v>0</v>
      </c>
      <c r="BD91" s="42" t="n">
        <v>0</v>
      </c>
      <c r="BE91" s="42" t="n">
        <v>0</v>
      </c>
      <c r="BF91" s="42" t="n">
        <v>0</v>
      </c>
      <c r="BG91" s="42" t="n">
        <v>0</v>
      </c>
      <c r="BH91" s="42" t="n">
        <v>0</v>
      </c>
      <c r="BI91" s="42" t="n">
        <v>0</v>
      </c>
      <c r="BJ91" s="42" t="n">
        <v>0</v>
      </c>
      <c r="BK91" s="42" t="n">
        <v>0</v>
      </c>
      <c r="BL91" s="42" t="n">
        <v>0</v>
      </c>
      <c r="BM91" s="42" t="n">
        <v>0</v>
      </c>
      <c r="BN91" s="42" t="n">
        <v>0</v>
      </c>
      <c r="BO91" s="42" t="n">
        <v>0</v>
      </c>
      <c r="BP91" s="42" t="n">
        <v>0</v>
      </c>
      <c r="BQ91" s="42" t="n">
        <v>0</v>
      </c>
      <c r="BR91" s="42" t="n">
        <v>0</v>
      </c>
      <c r="BS91" s="42" t="n">
        <v>0</v>
      </c>
      <c r="BT91" s="42" t="n">
        <v>0</v>
      </c>
      <c r="BU91" s="42" t="n">
        <v>0</v>
      </c>
      <c r="BV91" s="42" t="n">
        <v>0</v>
      </c>
      <c r="BW91" s="42" t="n">
        <v>0</v>
      </c>
      <c r="BX91" s="42" t="n">
        <v>0</v>
      </c>
      <c r="BY91" s="42" t="n">
        <v>0</v>
      </c>
      <c r="BZ91" s="42" t="n">
        <v>0</v>
      </c>
      <c r="CA91" s="42" t="n">
        <v>0</v>
      </c>
      <c r="CB91" s="42" t="n">
        <v>6.66</v>
      </c>
      <c r="CC91" s="43"/>
      <c r="CD91" s="43"/>
      <c r="CE91" s="42" t="n">
        <v>1.8</v>
      </c>
      <c r="CF91" s="42"/>
      <c r="CG91" s="42" t="n">
        <v>0</v>
      </c>
      <c r="CH91" s="42" t="n">
        <v>0</v>
      </c>
      <c r="CI91" s="42" t="n">
        <v>0</v>
      </c>
      <c r="CJ91" s="42" t="n">
        <v>0</v>
      </c>
      <c r="CK91" s="42" t="n">
        <v>0</v>
      </c>
      <c r="CL91" s="42" t="n">
        <v>0</v>
      </c>
      <c r="CM91" s="42" t="n">
        <v>0</v>
      </c>
      <c r="CN91" s="42" t="n">
        <v>0</v>
      </c>
      <c r="CO91" s="42" t="n">
        <v>0</v>
      </c>
      <c r="CP91" s="42" t="n">
        <v>0</v>
      </c>
      <c r="CQ91" s="42" t="n">
        <v>0</v>
      </c>
    </row>
    <row r="92" customFormat="false" ht="14.4" hidden="true" customHeight="false" outlineLevel="0" collapsed="false">
      <c r="A92" s="33"/>
      <c r="B92" s="38" t="s">
        <v>113</v>
      </c>
      <c r="C92" s="35"/>
      <c r="D92" s="131" t="n">
        <f aca="false">D90-D91</f>
        <v>0.68</v>
      </c>
      <c r="E92" s="131" t="n">
        <f aca="false">E90-E91</f>
        <v>13.64</v>
      </c>
      <c r="F92" s="131" t="n">
        <f aca="false">F90-F91</f>
        <v>-1.35</v>
      </c>
      <c r="G92" s="131" t="n">
        <f aca="false">G90-G91</f>
        <v>2.35</v>
      </c>
      <c r="H92" s="131" t="n">
        <f aca="false">H90-H91</f>
        <v>-4.13</v>
      </c>
      <c r="I92" s="132" t="n">
        <f aca="false">I90-I91</f>
        <v>-43.497418</v>
      </c>
      <c r="J92" s="44" t="n">
        <v>0.05</v>
      </c>
      <c r="K92" s="45" t="n">
        <v>0</v>
      </c>
      <c r="L92" s="45" t="n">
        <v>0</v>
      </c>
      <c r="M92" s="45" t="n">
        <v>0</v>
      </c>
      <c r="N92" s="45" t="n">
        <v>0.3</v>
      </c>
      <c r="O92" s="45" t="n">
        <v>8.05</v>
      </c>
      <c r="P92" s="45" t="n">
        <v>2.08</v>
      </c>
      <c r="Q92" s="45" t="n">
        <v>0</v>
      </c>
      <c r="R92" s="45" t="n">
        <v>0</v>
      </c>
      <c r="S92" s="45" t="n">
        <v>0.25</v>
      </c>
      <c r="T92" s="45" t="n">
        <v>0.63</v>
      </c>
      <c r="U92" s="45" t="n">
        <v>152.5</v>
      </c>
      <c r="V92" s="45" t="n">
        <v>61.25</v>
      </c>
      <c r="W92" s="45" t="n">
        <v>8.75</v>
      </c>
      <c r="X92" s="45" t="n">
        <v>11.75</v>
      </c>
      <c r="Y92" s="45" t="n">
        <v>39.5</v>
      </c>
      <c r="Z92" s="45" t="n">
        <v>0.98</v>
      </c>
      <c r="AA92" s="45" t="n">
        <v>0</v>
      </c>
      <c r="AB92" s="45" t="n">
        <v>1.25</v>
      </c>
      <c r="AC92" s="45" t="n">
        <v>0.25</v>
      </c>
      <c r="AD92" s="45" t="n">
        <v>0.35</v>
      </c>
      <c r="AE92" s="45" t="n">
        <v>0.05</v>
      </c>
      <c r="AF92" s="45" t="n">
        <v>0.02</v>
      </c>
      <c r="AG92" s="45" t="n">
        <v>0.18</v>
      </c>
      <c r="AH92" s="45" t="n">
        <v>0.5</v>
      </c>
      <c r="AI92" s="45" t="n">
        <v>0</v>
      </c>
      <c r="AJ92" s="27" t="n">
        <v>0</v>
      </c>
      <c r="AK92" s="27" t="n">
        <v>80.5</v>
      </c>
      <c r="AL92" s="27" t="n">
        <v>62</v>
      </c>
      <c r="AM92" s="27" t="n">
        <v>106.75</v>
      </c>
      <c r="AN92" s="27" t="n">
        <v>55.75</v>
      </c>
      <c r="AO92" s="27" t="n">
        <v>23.25</v>
      </c>
      <c r="AP92" s="27" t="n">
        <v>49.5</v>
      </c>
      <c r="AQ92" s="27" t="n">
        <v>20</v>
      </c>
      <c r="AR92" s="27" t="n">
        <v>92.75</v>
      </c>
      <c r="AS92" s="27" t="n">
        <v>74.25</v>
      </c>
      <c r="AT92" s="27" t="n">
        <v>72.75</v>
      </c>
      <c r="AU92" s="27" t="n">
        <v>116</v>
      </c>
      <c r="AV92" s="27" t="n">
        <v>31</v>
      </c>
      <c r="AW92" s="27" t="n">
        <v>77.5</v>
      </c>
      <c r="AX92" s="27" t="n">
        <v>389.75</v>
      </c>
      <c r="AY92" s="27" t="n">
        <v>0</v>
      </c>
      <c r="AZ92" s="27" t="n">
        <v>131.5</v>
      </c>
      <c r="BA92" s="27" t="n">
        <v>72.75</v>
      </c>
      <c r="BB92" s="27" t="n">
        <v>45</v>
      </c>
      <c r="BC92" s="27" t="n">
        <v>32.5</v>
      </c>
      <c r="BD92" s="27" t="n">
        <v>0</v>
      </c>
      <c r="BE92" s="27" t="n">
        <v>0</v>
      </c>
      <c r="BF92" s="27" t="n">
        <v>0</v>
      </c>
      <c r="BG92" s="27" t="n">
        <v>0</v>
      </c>
      <c r="BH92" s="27" t="n">
        <v>0</v>
      </c>
      <c r="BI92" s="27" t="n">
        <v>0</v>
      </c>
      <c r="BJ92" s="27" t="n">
        <v>0</v>
      </c>
      <c r="BK92" s="27" t="n">
        <v>0.04</v>
      </c>
      <c r="BL92" s="27" t="n">
        <v>0</v>
      </c>
      <c r="BM92" s="27" t="n">
        <v>0</v>
      </c>
      <c r="BN92" s="27" t="n">
        <v>0.01</v>
      </c>
      <c r="BO92" s="27" t="n">
        <v>0</v>
      </c>
      <c r="BP92" s="27" t="n">
        <v>0</v>
      </c>
      <c r="BQ92" s="27" t="n">
        <v>0</v>
      </c>
      <c r="BR92" s="27" t="n">
        <v>0</v>
      </c>
      <c r="BS92" s="27" t="n">
        <v>0.03</v>
      </c>
      <c r="BT92" s="27" t="n">
        <v>0</v>
      </c>
      <c r="BU92" s="27" t="n">
        <v>0</v>
      </c>
      <c r="BV92" s="27" t="n">
        <v>0.12</v>
      </c>
      <c r="BW92" s="27" t="n">
        <v>0.02</v>
      </c>
      <c r="BX92" s="27" t="n">
        <v>0</v>
      </c>
      <c r="BY92" s="27" t="n">
        <v>0</v>
      </c>
      <c r="BZ92" s="27" t="n">
        <v>0</v>
      </c>
      <c r="CA92" s="27" t="n">
        <v>0</v>
      </c>
      <c r="CB92" s="27" t="n">
        <v>11.75</v>
      </c>
      <c r="CC92" s="46"/>
      <c r="CD92" s="46"/>
      <c r="CE92" s="27" t="n">
        <v>0.21</v>
      </c>
      <c r="CF92" s="27"/>
      <c r="CG92" s="27" t="n">
        <v>2.5</v>
      </c>
      <c r="CH92" s="27" t="n">
        <v>2.5</v>
      </c>
      <c r="CI92" s="27" t="n">
        <v>2.5</v>
      </c>
      <c r="CJ92" s="27" t="n">
        <v>475</v>
      </c>
      <c r="CK92" s="27" t="n">
        <v>183</v>
      </c>
      <c r="CL92" s="27" t="n">
        <v>329</v>
      </c>
      <c r="CM92" s="27" t="n">
        <v>4.75</v>
      </c>
      <c r="CN92" s="27" t="n">
        <v>3.95</v>
      </c>
      <c r="CO92" s="27" t="n">
        <v>4.35</v>
      </c>
      <c r="CP92" s="27" t="n">
        <v>0</v>
      </c>
      <c r="CQ92" s="27" t="n">
        <v>0</v>
      </c>
    </row>
    <row r="93" customFormat="false" ht="14.4" hidden="true" customHeight="false" outlineLevel="0" collapsed="false">
      <c r="A93" s="33"/>
      <c r="B93" s="38" t="s">
        <v>114</v>
      </c>
      <c r="C93" s="35"/>
      <c r="D93" s="131" t="n">
        <v>15</v>
      </c>
      <c r="E93" s="131"/>
      <c r="F93" s="131" t="n">
        <v>32</v>
      </c>
      <c r="G93" s="131"/>
      <c r="H93" s="131" t="n">
        <v>53</v>
      </c>
      <c r="I93" s="132"/>
      <c r="J93" s="59" t="n">
        <f aca="false">SUM(J86:J92)</f>
        <v>7.31</v>
      </c>
      <c r="K93" s="60" t="n">
        <f aca="false">SUM(K86:K92)</f>
        <v>0.27</v>
      </c>
      <c r="L93" s="60" t="n">
        <f aca="false">SUM(L86:L92)</f>
        <v>0</v>
      </c>
      <c r="M93" s="60" t="n">
        <f aca="false">SUM(M86:M92)</f>
        <v>0</v>
      </c>
      <c r="N93" s="60" t="n">
        <f aca="false">SUM(N86:N92)</f>
        <v>13.85</v>
      </c>
      <c r="O93" s="60" t="n">
        <f aca="false">SUM(O86:O92)</f>
        <v>48.11</v>
      </c>
      <c r="P93" s="60" t="n">
        <f aca="false">SUM(P86:P92)</f>
        <v>10.36</v>
      </c>
      <c r="Q93" s="60" t="n">
        <f aca="false">SUM(Q86:Q92)</f>
        <v>0</v>
      </c>
      <c r="R93" s="60" t="n">
        <f aca="false">SUM(R86:R92)</f>
        <v>0</v>
      </c>
      <c r="S93" s="60" t="n">
        <f aca="false">SUM(S86:S92)</f>
        <v>0.58</v>
      </c>
      <c r="T93" s="60" t="n">
        <f aca="false">SUM(T86:T92)</f>
        <v>3.99</v>
      </c>
      <c r="U93" s="60" t="n">
        <f aca="false">SUM(U86:U92)</f>
        <v>650.4</v>
      </c>
      <c r="V93" s="60" t="n">
        <f aca="false">SUM(V86:V92)</f>
        <v>614.72</v>
      </c>
      <c r="W93" s="60" t="n">
        <f aca="false">SUM(W86:W92)</f>
        <v>45.82</v>
      </c>
      <c r="X93" s="60" t="n">
        <f aca="false">SUM(X86:X92)</f>
        <v>147.24</v>
      </c>
      <c r="Y93" s="60" t="n">
        <f aca="false">SUM(Y86:Y92)</f>
        <v>357.32</v>
      </c>
      <c r="Z93" s="60" t="n">
        <f aca="false">SUM(Z86:Z92)</f>
        <v>7.12</v>
      </c>
      <c r="AA93" s="60" t="n">
        <f aca="false">SUM(AA86:AA92)</f>
        <v>18.8</v>
      </c>
      <c r="AB93" s="60" t="n">
        <f aca="false">SUM(AB86:AB92)</f>
        <v>219.79</v>
      </c>
      <c r="AC93" s="60" t="n">
        <f aca="false">SUM(AC86:AC92)</f>
        <v>67.4</v>
      </c>
      <c r="AD93" s="60" t="n">
        <f aca="false">SUM(AD86:AD92)</f>
        <v>1.85</v>
      </c>
      <c r="AE93" s="60" t="n">
        <f aca="false">SUM(AE86:AE92)</f>
        <v>0.32</v>
      </c>
      <c r="AF93" s="60" t="n">
        <f aca="false">SUM(AF86:AF92)</f>
        <v>0.23</v>
      </c>
      <c r="AG93" s="60" t="n">
        <f aca="false">SUM(AG86:AG92)</f>
        <v>5.78</v>
      </c>
      <c r="AH93" s="60" t="n">
        <f aca="false">SUM(AH86:AH92)</f>
        <v>10.97</v>
      </c>
      <c r="AI93" s="60" t="n">
        <f aca="false">SUM(AI86:AI92)</f>
        <v>3.55</v>
      </c>
      <c r="AJ93" s="60" t="n">
        <f aca="false">SUM(AJ86:AJ92)</f>
        <v>0</v>
      </c>
      <c r="AK93" s="60" t="n">
        <f aca="false">SUM(AK86:AK92)</f>
        <v>1049.1</v>
      </c>
      <c r="AL93" s="60" t="n">
        <f aca="false">SUM(AL86:AL92)</f>
        <v>807.43</v>
      </c>
      <c r="AM93" s="60" t="n">
        <f aca="false">SUM(AM86:AM92)</f>
        <v>1446.62</v>
      </c>
      <c r="AN93" s="60" t="n">
        <f aca="false">SUM(AN86:AN92)</f>
        <v>1932.47</v>
      </c>
      <c r="AO93" s="60" t="n">
        <f aca="false">SUM(AO86:AO92)</f>
        <v>470.97</v>
      </c>
      <c r="AP93" s="60" t="n">
        <f aca="false">SUM(AP86:AP92)</f>
        <v>771.88</v>
      </c>
      <c r="AQ93" s="60" t="n">
        <f aca="false">SUM(AQ86:AQ92)</f>
        <v>250.72</v>
      </c>
      <c r="AR93" s="60" t="n">
        <f aca="false">SUM(AR86:AR92)</f>
        <v>918.07</v>
      </c>
      <c r="AS93" s="60" t="n">
        <f aca="false">SUM(AS86:AS92)</f>
        <v>1062.52</v>
      </c>
      <c r="AT93" s="60" t="n">
        <f aca="false">SUM(AT86:AT92)</f>
        <v>1318.4</v>
      </c>
      <c r="AU93" s="60" t="n">
        <f aca="false">SUM(AU86:AU92)</f>
        <v>1826.13</v>
      </c>
      <c r="AV93" s="60" t="n">
        <f aca="false">SUM(AV86:AV92)</f>
        <v>635.14</v>
      </c>
      <c r="AW93" s="60" t="n">
        <f aca="false">SUM(AW86:AW92)</f>
        <v>1046.6</v>
      </c>
      <c r="AX93" s="60" t="n">
        <f aca="false">SUM(AX86:AX92)</f>
        <v>3736.4</v>
      </c>
      <c r="AY93" s="60" t="n">
        <f aca="false">SUM(AY86:AY92)</f>
        <v>176.4</v>
      </c>
      <c r="AZ93" s="60" t="n">
        <f aca="false">SUM(AZ86:AZ92)</f>
        <v>862.82</v>
      </c>
      <c r="BA93" s="60" t="n">
        <f aca="false">SUM(BA86:BA92)</f>
        <v>897.1</v>
      </c>
      <c r="BB93" s="60" t="n">
        <f aca="false">SUM(BB86:BB92)</f>
        <v>690.57</v>
      </c>
      <c r="BC93" s="60" t="n">
        <f aca="false">SUM(BC86:BC92)</f>
        <v>373.64</v>
      </c>
      <c r="BD93" s="60" t="n">
        <f aca="false">SUM(BD86:BD92)</f>
        <v>0.13</v>
      </c>
      <c r="BE93" s="60" t="n">
        <f aca="false">SUM(BE86:BE92)</f>
        <v>0.06</v>
      </c>
      <c r="BF93" s="60" t="n">
        <f aca="false">SUM(BF86:BF92)</f>
        <v>0.03</v>
      </c>
      <c r="BG93" s="60" t="n">
        <f aca="false">SUM(BG86:BG92)</f>
        <v>0.07</v>
      </c>
      <c r="BH93" s="60" t="n">
        <f aca="false">SUM(BH86:BH92)</f>
        <v>0.08</v>
      </c>
      <c r="BI93" s="60" t="n">
        <f aca="false">SUM(BI86:BI92)</f>
        <v>0.39</v>
      </c>
      <c r="BJ93" s="60" t="n">
        <f aca="false">SUM(BJ86:BJ92)</f>
        <v>0</v>
      </c>
      <c r="BK93" s="60" t="n">
        <f aca="false">SUM(BK86:BK92)</f>
        <v>1.39</v>
      </c>
      <c r="BL93" s="60" t="n">
        <f aca="false">SUM(BL86:BL92)</f>
        <v>0</v>
      </c>
      <c r="BM93" s="60" t="n">
        <f aca="false">SUM(BM86:BM92)</f>
        <v>0.35</v>
      </c>
      <c r="BN93" s="60" t="n">
        <f aca="false">SUM(BN86:BN92)</f>
        <v>0.02</v>
      </c>
      <c r="BO93" s="60" t="n">
        <f aca="false">SUM(BO86:BO92)</f>
        <v>0</v>
      </c>
      <c r="BP93" s="60" t="n">
        <f aca="false">SUM(BP86:BP92)</f>
        <v>0</v>
      </c>
      <c r="BQ93" s="60" t="n">
        <f aca="false">SUM(BQ86:BQ92)</f>
        <v>0.07</v>
      </c>
      <c r="BR93" s="60" t="n">
        <f aca="false">SUM(BR86:BR92)</f>
        <v>0.12</v>
      </c>
      <c r="BS93" s="60" t="n">
        <f aca="false">SUM(BS86:BS92)</f>
        <v>1.52</v>
      </c>
      <c r="BT93" s="60" t="n">
        <f aca="false">SUM(BT86:BT92)</f>
        <v>0.01</v>
      </c>
      <c r="BU93" s="60" t="n">
        <f aca="false">SUM(BU86:BU92)</f>
        <v>0</v>
      </c>
      <c r="BV93" s="60" t="n">
        <f aca="false">SUM(BV86:BV92)</f>
        <v>0.89</v>
      </c>
      <c r="BW93" s="60" t="n">
        <f aca="false">SUM(BW86:BW92)</f>
        <v>0.08</v>
      </c>
      <c r="BX93" s="60" t="n">
        <f aca="false">SUM(BX86:BX92)</f>
        <v>0</v>
      </c>
      <c r="BY93" s="60" t="n">
        <f aca="false">SUM(BY86:BY92)</f>
        <v>0</v>
      </c>
      <c r="BZ93" s="60" t="n">
        <f aca="false">SUM(BZ86:BZ92)</f>
        <v>0</v>
      </c>
      <c r="CA93" s="60" t="n">
        <f aca="false">SUM(CA86:CA92)</f>
        <v>0</v>
      </c>
      <c r="CB93" s="60" t="n">
        <f aca="false">SUM(CB86:CB92)</f>
        <v>450.12</v>
      </c>
      <c r="CC93" s="60" t="n">
        <f aca="false">SUM(CC86:CC92)</f>
        <v>0</v>
      </c>
      <c r="CD93" s="60" t="n">
        <f aca="false">SUM(CD86:CD92)</f>
        <v>0</v>
      </c>
      <c r="CE93" s="60" t="n">
        <f aca="false">SUM(CE86:CE92)</f>
        <v>55.44</v>
      </c>
      <c r="CF93" s="60" t="n">
        <f aca="false">SUM(CF86:CF92)</f>
        <v>0</v>
      </c>
      <c r="CG93" s="60" t="n">
        <f aca="false">SUM(CG86:CG92)</f>
        <v>59.38</v>
      </c>
      <c r="CH93" s="60" t="n">
        <f aca="false">SUM(CH86:CH92)</f>
        <v>38.73</v>
      </c>
      <c r="CI93" s="60" t="n">
        <f aca="false">SUM(CI86:CI92)</f>
        <v>49.05</v>
      </c>
      <c r="CJ93" s="60" t="n">
        <f aca="false">SUM(CJ86:CJ92)</f>
        <v>6263.7</v>
      </c>
      <c r="CK93" s="60" t="n">
        <f aca="false">SUM(CK86:CK92)</f>
        <v>3237.3</v>
      </c>
      <c r="CL93" s="60" t="n">
        <f aca="false">SUM(CL86:CL92)</f>
        <v>4750.5</v>
      </c>
      <c r="CM93" s="60" t="n">
        <f aca="false">SUM(CM86:CM92)</f>
        <v>114.44</v>
      </c>
      <c r="CN93" s="60" t="n">
        <f aca="false">SUM(CN86:CN92)</f>
        <v>70.75</v>
      </c>
      <c r="CO93" s="60" t="n">
        <f aca="false">SUM(CO86:CO92)</f>
        <v>92.64</v>
      </c>
      <c r="CP93" s="60" t="n">
        <f aca="false">SUM(CP86:CP92)</f>
        <v>10</v>
      </c>
      <c r="CQ93" s="60" t="n">
        <f aca="false">SUM(CQ86:CQ92)</f>
        <v>1.03</v>
      </c>
    </row>
    <row r="94" customFormat="false" ht="14.4" hidden="false" customHeight="false" outlineLevel="0" collapsed="false">
      <c r="A94" s="33"/>
      <c r="B94" s="34" t="s">
        <v>173</v>
      </c>
      <c r="C94" s="35"/>
      <c r="D94" s="131"/>
      <c r="E94" s="131"/>
      <c r="F94" s="131"/>
      <c r="G94" s="131"/>
      <c r="H94" s="131"/>
      <c r="I94" s="131"/>
      <c r="V94" s="5" t="n">
        <v>0</v>
      </c>
      <c r="W94" s="5" t="n">
        <v>0</v>
      </c>
      <c r="X94" s="5" t="n">
        <v>0</v>
      </c>
      <c r="Y94" s="5" t="n">
        <v>0</v>
      </c>
      <c r="Z94" s="5" t="n">
        <v>0</v>
      </c>
      <c r="AA94" s="5" t="n">
        <v>0</v>
      </c>
      <c r="AB94" s="5" t="n">
        <v>0</v>
      </c>
      <c r="AC94" s="5" t="n">
        <v>175</v>
      </c>
      <c r="AD94" s="5" t="n">
        <v>0</v>
      </c>
      <c r="AE94" s="5" t="n">
        <v>0.3</v>
      </c>
      <c r="AF94" s="5" t="n">
        <v>0.35</v>
      </c>
      <c r="AI94" s="5" t="n">
        <v>15</v>
      </c>
      <c r="CI94" s="6" t="n">
        <v>0</v>
      </c>
      <c r="CL94" s="6" t="n">
        <v>0</v>
      </c>
      <c r="CO94" s="6" t="n">
        <v>0</v>
      </c>
    </row>
    <row r="95" customFormat="false" ht="14.4" hidden="false" customHeight="false" outlineLevel="0" collapsed="false">
      <c r="A95" s="33" t="s">
        <v>197</v>
      </c>
      <c r="B95" s="38" t="s">
        <v>198</v>
      </c>
      <c r="C95" s="35" t="s">
        <v>185</v>
      </c>
      <c r="D95" s="131" t="n">
        <v>1.85</v>
      </c>
      <c r="E95" s="131" t="n">
        <v>0</v>
      </c>
      <c r="F95" s="131" t="n">
        <v>9.67</v>
      </c>
      <c r="G95" s="131" t="n">
        <v>2.68</v>
      </c>
      <c r="H95" s="131" t="n">
        <v>9.43</v>
      </c>
      <c r="I95" s="132" t="n">
        <v>75.66</v>
      </c>
      <c r="V95" s="5" t="n">
        <f aca="false">V93-V94</f>
        <v>614.72</v>
      </c>
      <c r="W95" s="5" t="n">
        <f aca="false">W93-W94</f>
        <v>45.82</v>
      </c>
      <c r="X95" s="5" t="n">
        <f aca="false">X93-X94</f>
        <v>147.24</v>
      </c>
      <c r="Y95" s="5" t="n">
        <f aca="false">Y93-Y94</f>
        <v>357.32</v>
      </c>
      <c r="Z95" s="5" t="n">
        <f aca="false">Z93-Z94</f>
        <v>7.12</v>
      </c>
      <c r="AA95" s="5" t="n">
        <f aca="false">AA93-AA94</f>
        <v>18.8</v>
      </c>
      <c r="AB95" s="5" t="n">
        <f aca="false">AB93-AB94</f>
        <v>219.79</v>
      </c>
      <c r="AC95" s="5" t="n">
        <f aca="false">AC93-AC94</f>
        <v>-107.6</v>
      </c>
      <c r="AD95" s="5" t="n">
        <f aca="false">AD93-AD94</f>
        <v>1.85</v>
      </c>
      <c r="AE95" s="5" t="n">
        <f aca="false">AE93-AE94</f>
        <v>0.02</v>
      </c>
      <c r="AF95" s="5" t="n">
        <f aca="false">AF93-AF94</f>
        <v>-0.12</v>
      </c>
      <c r="AI95" s="5" t="n">
        <f aca="false">AI93-AI94</f>
        <v>-11.45</v>
      </c>
      <c r="CI95" s="6" t="n">
        <f aca="false">CI93-CI94</f>
        <v>49.05</v>
      </c>
      <c r="CL95" s="6" t="n">
        <f aca="false">CL93-CL94</f>
        <v>4750.5</v>
      </c>
      <c r="CO95" s="6" t="n">
        <f aca="false">CO93-CO94</f>
        <v>92.64</v>
      </c>
    </row>
    <row r="96" customFormat="false" ht="14.4" hidden="false" customHeight="false" outlineLevel="0" collapsed="false">
      <c r="A96" s="33" t="s">
        <v>199</v>
      </c>
      <c r="B96" s="38" t="s">
        <v>200</v>
      </c>
      <c r="C96" s="35" t="str">
        <f aca="false">"100"</f>
        <v>100</v>
      </c>
      <c r="D96" s="131" t="n">
        <v>11.9</v>
      </c>
      <c r="E96" s="131" t="n">
        <v>0</v>
      </c>
      <c r="F96" s="132" t="n">
        <v>5.7</v>
      </c>
      <c r="G96" s="131" t="n">
        <v>4.63</v>
      </c>
      <c r="H96" s="131" t="n">
        <v>2.95</v>
      </c>
      <c r="I96" s="132" t="n">
        <v>117.814251565</v>
      </c>
    </row>
    <row r="97" customFormat="false" ht="14.4" hidden="false" customHeight="false" outlineLevel="0" collapsed="false">
      <c r="A97" s="105" t="s">
        <v>236</v>
      </c>
      <c r="B97" s="106" t="s">
        <v>237</v>
      </c>
      <c r="C97" s="135" t="str">
        <f aca="false">"180"</f>
        <v>180</v>
      </c>
      <c r="D97" s="136" t="n">
        <v>5.47</v>
      </c>
      <c r="E97" s="136" t="n">
        <v>0.04</v>
      </c>
      <c r="F97" s="136" t="n">
        <v>7.92</v>
      </c>
      <c r="G97" s="136" t="n">
        <v>0.69</v>
      </c>
      <c r="H97" s="136" t="n">
        <v>46.36</v>
      </c>
      <c r="I97" s="136" t="n">
        <v>234.59</v>
      </c>
    </row>
    <row r="98" customFormat="false" ht="14.4" hidden="false" customHeight="false" outlineLevel="0" collapsed="false">
      <c r="A98" s="33" t="s">
        <v>203</v>
      </c>
      <c r="B98" s="38" t="s">
        <v>253</v>
      </c>
      <c r="C98" s="35" t="str">
        <f aca="false">"200"</f>
        <v>200</v>
      </c>
      <c r="D98" s="131" t="n">
        <v>0.72</v>
      </c>
      <c r="E98" s="131" t="n">
        <v>0</v>
      </c>
      <c r="F98" s="131" t="n">
        <v>0.03</v>
      </c>
      <c r="G98" s="131" t="n">
        <v>0.03</v>
      </c>
      <c r="H98" s="131" t="n">
        <v>23.24</v>
      </c>
      <c r="I98" s="132" t="n">
        <v>88.18959</v>
      </c>
    </row>
    <row r="99" s="5" customFormat="true" ht="13.8" hidden="false" customHeight="false" outlineLevel="0" collapsed="false">
      <c r="A99" s="33" t="str">
        <f aca="false">""</f>
        <v/>
      </c>
      <c r="B99" s="38" t="s">
        <v>130</v>
      </c>
      <c r="C99" s="35" t="str">
        <f aca="false">"30"</f>
        <v>30</v>
      </c>
      <c r="D99" s="131" t="n">
        <v>2.7</v>
      </c>
      <c r="E99" s="131" t="n">
        <v>0</v>
      </c>
      <c r="F99" s="131" t="n">
        <v>0.9</v>
      </c>
      <c r="G99" s="131" t="n">
        <v>0</v>
      </c>
      <c r="H99" s="131" t="n">
        <v>16.14</v>
      </c>
      <c r="I99" s="132" t="n">
        <v>80.295</v>
      </c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7"/>
      <c r="CD99" s="7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</row>
    <row r="100" customFormat="false" ht="14.4" hidden="false" customHeight="false" outlineLevel="0" collapsed="false">
      <c r="A100" s="33" t="str">
        <f aca="false">"-"</f>
        <v>-</v>
      </c>
      <c r="B100" s="38" t="s">
        <v>109</v>
      </c>
      <c r="C100" s="35" t="str">
        <f aca="false">"25"</f>
        <v>25</v>
      </c>
      <c r="D100" s="131" t="n">
        <v>1.65</v>
      </c>
      <c r="E100" s="131" t="n">
        <v>0</v>
      </c>
      <c r="F100" s="131" t="n">
        <v>0.3</v>
      </c>
      <c r="G100" s="131" t="n">
        <v>0.3</v>
      </c>
      <c r="H100" s="131" t="n">
        <v>10.43</v>
      </c>
      <c r="I100" s="132" t="n">
        <v>48.345</v>
      </c>
      <c r="J100" s="40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3"/>
      <c r="CD100" s="43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</row>
    <row r="101" customFormat="false" ht="14.4" hidden="false" customHeight="false" outlineLevel="0" collapsed="false">
      <c r="A101" s="33"/>
      <c r="B101" s="38" t="s">
        <v>205</v>
      </c>
      <c r="C101" s="35" t="str">
        <f aca="false">"50"</f>
        <v>50</v>
      </c>
      <c r="D101" s="131" t="n">
        <v>4.41</v>
      </c>
      <c r="E101" s="131" t="n">
        <v>0.88</v>
      </c>
      <c r="F101" s="131" t="n">
        <v>6.45</v>
      </c>
      <c r="G101" s="131" t="n">
        <v>4.25</v>
      </c>
      <c r="H101" s="131" t="n">
        <v>24.59</v>
      </c>
      <c r="I101" s="132" t="n">
        <v>173.578553076923</v>
      </c>
    </row>
    <row r="102" customFormat="false" ht="14.4" hidden="false" customHeight="false" outlineLevel="0" collapsed="false">
      <c r="A102" s="47"/>
      <c r="B102" s="48" t="s">
        <v>182</v>
      </c>
      <c r="C102" s="49"/>
      <c r="D102" s="64" t="n">
        <f aca="false">SUM(D95:D101)</f>
        <v>28.7</v>
      </c>
      <c r="E102" s="64" t="n">
        <f aca="false">SUM(E95:E101)</f>
        <v>0.92</v>
      </c>
      <c r="F102" s="64" t="n">
        <f aca="false">SUM(F95:F101)</f>
        <v>30.97</v>
      </c>
      <c r="G102" s="64" t="n">
        <f aca="false">SUM(G95:G101)</f>
        <v>12.58</v>
      </c>
      <c r="H102" s="64" t="n">
        <f aca="false">SUM(H95:H101)</f>
        <v>133.14</v>
      </c>
      <c r="I102" s="64" t="n">
        <f aca="false">SUM(I95:I101)</f>
        <v>818.472394641923</v>
      </c>
      <c r="J102" s="40" t="n">
        <v>2.75</v>
      </c>
      <c r="K102" s="41" t="n">
        <v>0.13</v>
      </c>
      <c r="L102" s="41" t="n">
        <v>0</v>
      </c>
      <c r="M102" s="41" t="n">
        <v>0</v>
      </c>
      <c r="N102" s="41" t="n">
        <v>0.4</v>
      </c>
      <c r="O102" s="41" t="n">
        <v>13.3</v>
      </c>
      <c r="P102" s="41" t="n">
        <v>0.06</v>
      </c>
      <c r="Q102" s="41" t="n">
        <v>0</v>
      </c>
      <c r="R102" s="41" t="n">
        <v>0</v>
      </c>
      <c r="S102" s="41" t="n">
        <v>0</v>
      </c>
      <c r="T102" s="41" t="n">
        <v>0.61</v>
      </c>
      <c r="U102" s="41" t="n">
        <v>0.88</v>
      </c>
      <c r="V102" s="41" t="n">
        <v>1.75</v>
      </c>
      <c r="W102" s="41" t="n">
        <v>1.4</v>
      </c>
      <c r="X102" s="41" t="n">
        <v>0</v>
      </c>
      <c r="Y102" s="41" t="n">
        <v>1.75</v>
      </c>
      <c r="Z102" s="41" t="n">
        <v>0.01</v>
      </c>
      <c r="AA102" s="41" t="n">
        <v>23.33</v>
      </c>
      <c r="AB102" s="41" t="n">
        <v>17.5</v>
      </c>
      <c r="AC102" s="41" t="n">
        <v>26.25</v>
      </c>
      <c r="AD102" s="41" t="n">
        <v>0.06</v>
      </c>
      <c r="AE102" s="41" t="n">
        <v>0</v>
      </c>
      <c r="AF102" s="41" t="n">
        <v>0.01</v>
      </c>
      <c r="AG102" s="41" t="n">
        <v>0.01</v>
      </c>
      <c r="AH102" s="41" t="n">
        <v>0.01</v>
      </c>
      <c r="AI102" s="41" t="n">
        <v>0</v>
      </c>
      <c r="AJ102" s="42" t="n">
        <v>0</v>
      </c>
      <c r="AK102" s="42" t="n">
        <v>109.49</v>
      </c>
      <c r="AL102" s="42" t="n">
        <v>113.81</v>
      </c>
      <c r="AM102" s="42" t="n">
        <v>175.06</v>
      </c>
      <c r="AN102" s="42" t="n">
        <v>59.21</v>
      </c>
      <c r="AO102" s="42" t="n">
        <v>34.53</v>
      </c>
      <c r="AP102" s="42" t="n">
        <v>69.83</v>
      </c>
      <c r="AQ102" s="42" t="n">
        <v>27.88</v>
      </c>
      <c r="AR102" s="42" t="n">
        <v>123.78</v>
      </c>
      <c r="AS102" s="42" t="n">
        <v>77.35</v>
      </c>
      <c r="AT102" s="42" t="n">
        <v>106.52</v>
      </c>
      <c r="AU102" s="42" t="n">
        <v>89.95</v>
      </c>
      <c r="AV102" s="42" t="n">
        <v>47.54</v>
      </c>
      <c r="AW102" s="42" t="n">
        <v>81.9</v>
      </c>
      <c r="AX102" s="42" t="n">
        <v>681.45</v>
      </c>
      <c r="AY102" s="42" t="n">
        <v>0</v>
      </c>
      <c r="AZ102" s="42" t="n">
        <v>222.13</v>
      </c>
      <c r="BA102" s="42" t="n">
        <v>98.53</v>
      </c>
      <c r="BB102" s="42" t="n">
        <v>65.74</v>
      </c>
      <c r="BC102" s="42" t="n">
        <v>50.75</v>
      </c>
      <c r="BD102" s="42" t="n">
        <v>0.16</v>
      </c>
      <c r="BE102" s="42" t="n">
        <v>0.07</v>
      </c>
      <c r="BF102" s="42" t="n">
        <v>0.04</v>
      </c>
      <c r="BG102" s="42" t="n">
        <v>0.09</v>
      </c>
      <c r="BH102" s="42" t="n">
        <v>0.1</v>
      </c>
      <c r="BI102" s="42" t="n">
        <v>0.46</v>
      </c>
      <c r="BJ102" s="42" t="n">
        <v>0</v>
      </c>
      <c r="BK102" s="42" t="n">
        <v>1.32</v>
      </c>
      <c r="BL102" s="42" t="n">
        <v>0</v>
      </c>
      <c r="BM102" s="42" t="n">
        <v>0.4</v>
      </c>
      <c r="BN102" s="42" t="n">
        <v>0</v>
      </c>
      <c r="BO102" s="42" t="n">
        <v>0</v>
      </c>
      <c r="BP102" s="42" t="n">
        <v>0</v>
      </c>
      <c r="BQ102" s="42" t="n">
        <v>0.09</v>
      </c>
      <c r="BR102" s="42" t="n">
        <v>0.14</v>
      </c>
      <c r="BS102" s="42" t="n">
        <v>1.08</v>
      </c>
      <c r="BT102" s="42" t="n">
        <v>0</v>
      </c>
      <c r="BU102" s="42" t="n">
        <v>0</v>
      </c>
      <c r="BV102" s="42" t="n">
        <v>0.16</v>
      </c>
      <c r="BW102" s="42" t="n">
        <v>0.01</v>
      </c>
      <c r="BX102" s="42" t="n">
        <v>0</v>
      </c>
      <c r="BY102" s="42" t="n">
        <v>0</v>
      </c>
      <c r="BZ102" s="42" t="n">
        <v>0</v>
      </c>
      <c r="CA102" s="42" t="n">
        <v>0</v>
      </c>
      <c r="CB102" s="42" t="n">
        <v>12.86</v>
      </c>
      <c r="CC102" s="43"/>
      <c r="CD102" s="43"/>
      <c r="CE102" s="42" t="n">
        <v>26.25</v>
      </c>
      <c r="CF102" s="42"/>
      <c r="CG102" s="42" t="n">
        <v>0.23</v>
      </c>
      <c r="CH102" s="42" t="n">
        <v>0.06</v>
      </c>
      <c r="CI102" s="42" t="n">
        <v>0.15</v>
      </c>
      <c r="CJ102" s="42" t="n">
        <v>565.83</v>
      </c>
      <c r="CK102" s="42" t="n">
        <v>218.28</v>
      </c>
      <c r="CL102" s="42" t="n">
        <v>392.06</v>
      </c>
      <c r="CM102" s="42" t="n">
        <v>5.43</v>
      </c>
      <c r="CN102" s="42" t="n">
        <v>4.94</v>
      </c>
      <c r="CO102" s="42" t="n">
        <v>5.19</v>
      </c>
      <c r="CP102" s="42" t="n">
        <v>0</v>
      </c>
      <c r="CQ102" s="42" t="n">
        <v>0</v>
      </c>
    </row>
    <row r="103" customFormat="false" ht="14.4" hidden="true" customHeight="false" outlineLevel="0" collapsed="false">
      <c r="A103" s="28"/>
      <c r="B103" s="53" t="s">
        <v>112</v>
      </c>
      <c r="C103" s="30"/>
      <c r="D103" s="45" t="n">
        <v>26.95</v>
      </c>
      <c r="E103" s="45" t="n">
        <v>0</v>
      </c>
      <c r="F103" s="45" t="n">
        <v>27.65</v>
      </c>
      <c r="G103" s="45" t="n">
        <v>0</v>
      </c>
      <c r="H103" s="45" t="n">
        <v>117.25</v>
      </c>
      <c r="I103" s="45" t="n">
        <v>822.5</v>
      </c>
      <c r="J103" s="40" t="n">
        <v>0.03</v>
      </c>
      <c r="K103" s="41" t="n">
        <v>0.16</v>
      </c>
      <c r="L103" s="41" t="n">
        <v>0</v>
      </c>
      <c r="M103" s="41" t="n">
        <v>0</v>
      </c>
      <c r="N103" s="41" t="n">
        <v>0.67</v>
      </c>
      <c r="O103" s="41" t="n">
        <v>0.03</v>
      </c>
      <c r="P103" s="41" t="n">
        <v>0.28</v>
      </c>
      <c r="Q103" s="41" t="n">
        <v>0</v>
      </c>
      <c r="R103" s="41" t="n">
        <v>0</v>
      </c>
      <c r="S103" s="41" t="n">
        <v>0.03</v>
      </c>
      <c r="T103" s="41" t="n">
        <v>0.31</v>
      </c>
      <c r="U103" s="41" t="n">
        <v>60.57</v>
      </c>
      <c r="V103" s="41" t="n">
        <v>37.97</v>
      </c>
      <c r="W103" s="41" t="n">
        <v>7.05</v>
      </c>
      <c r="X103" s="41" t="n">
        <v>3.83</v>
      </c>
      <c r="Y103" s="41" t="n">
        <v>11.27</v>
      </c>
      <c r="Z103" s="41" t="n">
        <v>0.16</v>
      </c>
      <c r="AA103" s="41" t="n">
        <v>0</v>
      </c>
      <c r="AB103" s="41" t="n">
        <v>23.4</v>
      </c>
      <c r="AC103" s="41" t="n">
        <v>4.88</v>
      </c>
      <c r="AD103" s="41" t="n">
        <v>0.14</v>
      </c>
      <c r="AE103" s="41" t="n">
        <v>0.01</v>
      </c>
      <c r="AF103" s="41" t="n">
        <v>0.01</v>
      </c>
      <c r="AG103" s="41" t="n">
        <v>0.05</v>
      </c>
      <c r="AH103" s="41" t="n">
        <v>0.09</v>
      </c>
      <c r="AI103" s="41" t="n">
        <v>1.3</v>
      </c>
      <c r="AJ103" s="42" t="n">
        <v>0</v>
      </c>
      <c r="AK103" s="42" t="n">
        <v>7.62</v>
      </c>
      <c r="AL103" s="42" t="n">
        <v>5.92</v>
      </c>
      <c r="AM103" s="42" t="n">
        <v>8.46</v>
      </c>
      <c r="AN103" s="42" t="n">
        <v>7.33</v>
      </c>
      <c r="AO103" s="42" t="n">
        <v>1.69</v>
      </c>
      <c r="AP103" s="42" t="n">
        <v>5.92</v>
      </c>
      <c r="AQ103" s="42" t="n">
        <v>1.41</v>
      </c>
      <c r="AR103" s="42" t="n">
        <v>4.8</v>
      </c>
      <c r="AS103" s="42" t="n">
        <v>7.33</v>
      </c>
      <c r="AT103" s="42" t="n">
        <v>12.69</v>
      </c>
      <c r="AU103" s="42" t="n">
        <v>14.95</v>
      </c>
      <c r="AV103" s="42" t="n">
        <v>2.82</v>
      </c>
      <c r="AW103" s="42" t="n">
        <v>7.9</v>
      </c>
      <c r="AX103" s="42" t="n">
        <v>39.49</v>
      </c>
      <c r="AY103" s="42" t="n">
        <v>0</v>
      </c>
      <c r="AZ103" s="42" t="n">
        <v>4.8</v>
      </c>
      <c r="BA103" s="42" t="n">
        <v>7.62</v>
      </c>
      <c r="BB103" s="42" t="n">
        <v>5.92</v>
      </c>
      <c r="BC103" s="42" t="n">
        <v>1.97</v>
      </c>
      <c r="BD103" s="42" t="n">
        <v>0</v>
      </c>
      <c r="BE103" s="42" t="n">
        <v>0</v>
      </c>
      <c r="BF103" s="42" t="n">
        <v>0</v>
      </c>
      <c r="BG103" s="42" t="n">
        <v>0</v>
      </c>
      <c r="BH103" s="42" t="n">
        <v>0</v>
      </c>
      <c r="BI103" s="42" t="n">
        <v>0</v>
      </c>
      <c r="BJ103" s="42" t="n">
        <v>0</v>
      </c>
      <c r="BK103" s="42" t="n">
        <v>0.01</v>
      </c>
      <c r="BL103" s="42" t="n">
        <v>0</v>
      </c>
      <c r="BM103" s="42" t="n">
        <v>0.01</v>
      </c>
      <c r="BN103" s="42" t="n">
        <v>0</v>
      </c>
      <c r="BO103" s="42" t="n">
        <v>0</v>
      </c>
      <c r="BP103" s="42" t="n">
        <v>0</v>
      </c>
      <c r="BQ103" s="42" t="n">
        <v>0</v>
      </c>
      <c r="BR103" s="42" t="n">
        <v>0</v>
      </c>
      <c r="BS103" s="42" t="n">
        <v>0.07</v>
      </c>
      <c r="BT103" s="42" t="n">
        <v>0</v>
      </c>
      <c r="BU103" s="42" t="n">
        <v>0</v>
      </c>
      <c r="BV103" s="42" t="n">
        <v>0.15</v>
      </c>
      <c r="BW103" s="42" t="n">
        <v>0</v>
      </c>
      <c r="BX103" s="42" t="n">
        <v>0</v>
      </c>
      <c r="BY103" s="42" t="n">
        <v>0</v>
      </c>
      <c r="BZ103" s="42" t="n">
        <v>0</v>
      </c>
      <c r="CA103" s="42" t="n">
        <v>0</v>
      </c>
      <c r="CB103" s="42" t="n">
        <v>28.71</v>
      </c>
      <c r="CC103" s="43"/>
      <c r="CD103" s="43"/>
      <c r="CE103" s="42" t="n">
        <v>3.9</v>
      </c>
      <c r="CF103" s="42"/>
      <c r="CG103" s="42" t="n">
        <v>6.92</v>
      </c>
      <c r="CH103" s="42" t="n">
        <v>3.92</v>
      </c>
      <c r="CI103" s="42" t="n">
        <v>5.42</v>
      </c>
      <c r="CJ103" s="42" t="n">
        <v>255.5</v>
      </c>
      <c r="CK103" s="42" t="n">
        <v>60.5</v>
      </c>
      <c r="CL103" s="42" t="n">
        <v>158</v>
      </c>
      <c r="CM103" s="42" t="n">
        <v>0.09</v>
      </c>
      <c r="CN103" s="42" t="n">
        <v>0.08</v>
      </c>
      <c r="CO103" s="42" t="n">
        <v>0.08</v>
      </c>
      <c r="CP103" s="42" t="n">
        <v>0</v>
      </c>
      <c r="CQ103" s="42" t="n">
        <v>0.15</v>
      </c>
    </row>
    <row r="104" customFormat="false" ht="14.4" hidden="true" customHeight="false" outlineLevel="0" collapsed="false">
      <c r="A104" s="28"/>
      <c r="B104" s="53" t="s">
        <v>113</v>
      </c>
      <c r="C104" s="30"/>
      <c r="D104" s="45" t="n">
        <f aca="false">D102-D103</f>
        <v>1.75</v>
      </c>
      <c r="E104" s="45" t="n">
        <f aca="false">E102-E103</f>
        <v>0.92</v>
      </c>
      <c r="F104" s="45" t="n">
        <f aca="false">F102-F103</f>
        <v>3.32</v>
      </c>
      <c r="G104" s="45" t="n">
        <f aca="false">G102-G103</f>
        <v>12.58</v>
      </c>
      <c r="H104" s="45" t="n">
        <f aca="false">H102-H103</f>
        <v>15.89</v>
      </c>
      <c r="I104" s="45" t="n">
        <f aca="false">I102-I103</f>
        <v>-4.02760535807681</v>
      </c>
      <c r="J104" s="40" t="n">
        <v>2.79</v>
      </c>
      <c r="K104" s="41" t="n">
        <v>1.3</v>
      </c>
      <c r="L104" s="41" t="n">
        <v>0</v>
      </c>
      <c r="M104" s="41" t="n">
        <v>0</v>
      </c>
      <c r="N104" s="41" t="n">
        <v>1.36</v>
      </c>
      <c r="O104" s="41" t="n">
        <v>7.78</v>
      </c>
      <c r="P104" s="41" t="n">
        <v>0.15</v>
      </c>
      <c r="Q104" s="41" t="n">
        <v>0</v>
      </c>
      <c r="R104" s="41" t="n">
        <v>0</v>
      </c>
      <c r="S104" s="41" t="n">
        <v>0.03</v>
      </c>
      <c r="T104" s="41" t="n">
        <v>1.3</v>
      </c>
      <c r="U104" s="41" t="n">
        <v>202.74</v>
      </c>
      <c r="V104" s="41" t="n">
        <v>111.42</v>
      </c>
      <c r="W104" s="41" t="n">
        <v>35.96</v>
      </c>
      <c r="X104" s="41" t="n">
        <v>11.31</v>
      </c>
      <c r="Y104" s="41" t="n">
        <v>87.21</v>
      </c>
      <c r="Z104" s="41" t="n">
        <v>0.79</v>
      </c>
      <c r="AA104" s="41" t="n">
        <v>29.88</v>
      </c>
      <c r="AB104" s="41" t="n">
        <v>7.12</v>
      </c>
      <c r="AC104" s="41" t="n">
        <v>38.77</v>
      </c>
      <c r="AD104" s="41" t="n">
        <v>1.17</v>
      </c>
      <c r="AE104" s="41" t="n">
        <v>0.04</v>
      </c>
      <c r="AF104" s="41" t="n">
        <v>0.1</v>
      </c>
      <c r="AG104" s="41" t="n">
        <v>3.27</v>
      </c>
      <c r="AH104" s="41" t="n">
        <v>6.1</v>
      </c>
      <c r="AI104" s="41" t="n">
        <v>0.23</v>
      </c>
      <c r="AJ104" s="42" t="n">
        <v>0</v>
      </c>
      <c r="AK104" s="42" t="n">
        <v>486.95</v>
      </c>
      <c r="AL104" s="42" t="n">
        <v>405.99</v>
      </c>
      <c r="AM104" s="42" t="n">
        <v>788.32</v>
      </c>
      <c r="AN104" s="42" t="n">
        <v>780.27</v>
      </c>
      <c r="AO104" s="42" t="n">
        <v>244.37</v>
      </c>
      <c r="AP104" s="42" t="n">
        <v>446.46</v>
      </c>
      <c r="AQ104" s="42" t="n">
        <v>153.39</v>
      </c>
      <c r="AR104" s="42" t="n">
        <v>431.68</v>
      </c>
      <c r="AS104" s="42" t="n">
        <v>551.03</v>
      </c>
      <c r="AT104" s="42" t="n">
        <v>597.46</v>
      </c>
      <c r="AU104" s="42" t="n">
        <v>765.64</v>
      </c>
      <c r="AV104" s="42" t="n">
        <v>240.23</v>
      </c>
      <c r="AW104" s="42" t="n">
        <v>650.6</v>
      </c>
      <c r="AX104" s="42" t="n">
        <v>1535.19</v>
      </c>
      <c r="AY104" s="42" t="n">
        <v>66.29</v>
      </c>
      <c r="AZ104" s="42" t="n">
        <v>514.75</v>
      </c>
      <c r="BA104" s="42" t="n">
        <v>436.5</v>
      </c>
      <c r="BB104" s="42" t="n">
        <v>361.41</v>
      </c>
      <c r="BC104" s="42" t="n">
        <v>133.36</v>
      </c>
      <c r="BD104" s="42" t="n">
        <v>0</v>
      </c>
      <c r="BE104" s="42" t="n">
        <v>0</v>
      </c>
      <c r="BF104" s="42" t="n">
        <v>0</v>
      </c>
      <c r="BG104" s="42" t="n">
        <v>0</v>
      </c>
      <c r="BH104" s="42" t="n">
        <v>0</v>
      </c>
      <c r="BI104" s="42" t="n">
        <v>0</v>
      </c>
      <c r="BJ104" s="42" t="n">
        <v>0</v>
      </c>
      <c r="BK104" s="42" t="n">
        <v>0.11</v>
      </c>
      <c r="BL104" s="42" t="n">
        <v>0</v>
      </c>
      <c r="BM104" s="42" t="n">
        <v>0.06</v>
      </c>
      <c r="BN104" s="42" t="n">
        <v>0</v>
      </c>
      <c r="BO104" s="42" t="n">
        <v>0.01</v>
      </c>
      <c r="BP104" s="42" t="n">
        <v>0</v>
      </c>
      <c r="BQ104" s="42" t="n">
        <v>0</v>
      </c>
      <c r="BR104" s="42" t="n">
        <v>0</v>
      </c>
      <c r="BS104" s="42" t="n">
        <v>0.37</v>
      </c>
      <c r="BT104" s="42" t="n">
        <v>0</v>
      </c>
      <c r="BU104" s="42" t="n">
        <v>0</v>
      </c>
      <c r="BV104" s="42" t="n">
        <v>0.94</v>
      </c>
      <c r="BW104" s="42" t="n">
        <v>0</v>
      </c>
      <c r="BX104" s="42" t="n">
        <v>0</v>
      </c>
      <c r="BY104" s="42" t="n">
        <v>0</v>
      </c>
      <c r="BZ104" s="42" t="n">
        <v>0</v>
      </c>
      <c r="CA104" s="42" t="n">
        <v>0</v>
      </c>
      <c r="CB104" s="42" t="n">
        <v>56.68</v>
      </c>
      <c r="CC104" s="43"/>
      <c r="CD104" s="43"/>
      <c r="CE104" s="42" t="n">
        <v>31.07</v>
      </c>
      <c r="CF104" s="42"/>
      <c r="CG104" s="42" t="n">
        <v>27.72</v>
      </c>
      <c r="CH104" s="42" t="n">
        <v>12.58</v>
      </c>
      <c r="CI104" s="42" t="n">
        <v>20.15</v>
      </c>
      <c r="CJ104" s="42" t="n">
        <v>2874.02</v>
      </c>
      <c r="CK104" s="42" t="n">
        <v>1710.77</v>
      </c>
      <c r="CL104" s="42" t="n">
        <v>2292.39</v>
      </c>
      <c r="CM104" s="42" t="n">
        <v>21.47</v>
      </c>
      <c r="CN104" s="42" t="n">
        <v>14.46</v>
      </c>
      <c r="CO104" s="42" t="n">
        <v>18</v>
      </c>
      <c r="CP104" s="42" t="n">
        <v>0</v>
      </c>
      <c r="CQ104" s="42" t="n">
        <v>0.5</v>
      </c>
    </row>
    <row r="105" customFormat="false" ht="14.4" hidden="true" customHeight="false" outlineLevel="0" collapsed="false">
      <c r="A105" s="28"/>
      <c r="B105" s="53" t="s">
        <v>114</v>
      </c>
      <c r="C105" s="30"/>
      <c r="D105" s="45" t="n">
        <v>16</v>
      </c>
      <c r="E105" s="45"/>
      <c r="F105" s="45" t="n">
        <v>25</v>
      </c>
      <c r="G105" s="45"/>
      <c r="H105" s="45" t="n">
        <v>59</v>
      </c>
      <c r="I105" s="45"/>
      <c r="J105" s="40" t="n">
        <v>1.87</v>
      </c>
      <c r="K105" s="41" t="n">
        <v>0.08</v>
      </c>
      <c r="L105" s="41" t="n">
        <v>0</v>
      </c>
      <c r="M105" s="41" t="n">
        <v>0</v>
      </c>
      <c r="N105" s="41" t="n">
        <v>0.97</v>
      </c>
      <c r="O105" s="41" t="n">
        <v>31.42</v>
      </c>
      <c r="P105" s="41" t="n">
        <v>1.72</v>
      </c>
      <c r="Q105" s="41" t="n">
        <v>0</v>
      </c>
      <c r="R105" s="41" t="n">
        <v>0</v>
      </c>
      <c r="S105" s="41" t="n">
        <v>0</v>
      </c>
      <c r="T105" s="41" t="n">
        <v>0.68</v>
      </c>
      <c r="U105" s="41" t="n">
        <v>147.26</v>
      </c>
      <c r="V105" s="41" t="n">
        <v>56.22</v>
      </c>
      <c r="W105" s="41" t="n">
        <v>10.53</v>
      </c>
      <c r="X105" s="41" t="n">
        <v>7.17</v>
      </c>
      <c r="Y105" s="41" t="n">
        <v>39.83</v>
      </c>
      <c r="Z105" s="41" t="n">
        <v>0.73</v>
      </c>
      <c r="AA105" s="41" t="n">
        <v>9</v>
      </c>
      <c r="AB105" s="41" t="n">
        <v>9</v>
      </c>
      <c r="AC105" s="41" t="n">
        <v>16.88</v>
      </c>
      <c r="AD105" s="41" t="n">
        <v>0.8</v>
      </c>
      <c r="AE105" s="41" t="n">
        <v>0.06</v>
      </c>
      <c r="AF105" s="41" t="n">
        <v>0.02</v>
      </c>
      <c r="AG105" s="41" t="n">
        <v>0.49</v>
      </c>
      <c r="AH105" s="41" t="n">
        <v>1.49</v>
      </c>
      <c r="AI105" s="41" t="n">
        <v>0</v>
      </c>
      <c r="AJ105" s="42" t="n">
        <v>0</v>
      </c>
      <c r="AK105" s="42" t="n">
        <v>229.67</v>
      </c>
      <c r="AL105" s="42" t="n">
        <v>209.98</v>
      </c>
      <c r="AM105" s="42" t="n">
        <v>393.39</v>
      </c>
      <c r="AN105" s="42" t="n">
        <v>122.87</v>
      </c>
      <c r="AO105" s="42" t="n">
        <v>74.91</v>
      </c>
      <c r="AP105" s="42" t="n">
        <v>152.19</v>
      </c>
      <c r="AQ105" s="42" t="n">
        <v>49.94</v>
      </c>
      <c r="AR105" s="42" t="n">
        <v>244.06</v>
      </c>
      <c r="AS105" s="42" t="n">
        <v>161.39</v>
      </c>
      <c r="AT105" s="42" t="n">
        <v>194.59</v>
      </c>
      <c r="AU105" s="42" t="n">
        <v>166.92</v>
      </c>
      <c r="AV105" s="42" t="n">
        <v>98.07</v>
      </c>
      <c r="AW105" s="42" t="n">
        <v>170.55</v>
      </c>
      <c r="AX105" s="42" t="n">
        <v>1497.86</v>
      </c>
      <c r="AY105" s="42" t="n">
        <v>0</v>
      </c>
      <c r="AZ105" s="42" t="n">
        <v>471.98</v>
      </c>
      <c r="BA105" s="42" t="n">
        <v>244.48</v>
      </c>
      <c r="BB105" s="42" t="n">
        <v>122.77</v>
      </c>
      <c r="BC105" s="42" t="n">
        <v>97.19</v>
      </c>
      <c r="BD105" s="42" t="n">
        <v>0.09</v>
      </c>
      <c r="BE105" s="42" t="n">
        <v>0.04</v>
      </c>
      <c r="BF105" s="42" t="n">
        <v>0.02</v>
      </c>
      <c r="BG105" s="42" t="n">
        <v>0.05</v>
      </c>
      <c r="BH105" s="42" t="n">
        <v>0.06</v>
      </c>
      <c r="BI105" s="42" t="n">
        <v>0.26</v>
      </c>
      <c r="BJ105" s="42" t="n">
        <v>0</v>
      </c>
      <c r="BK105" s="42" t="n">
        <v>0.81</v>
      </c>
      <c r="BL105" s="42" t="n">
        <v>0</v>
      </c>
      <c r="BM105" s="42" t="n">
        <v>0.23</v>
      </c>
      <c r="BN105" s="42" t="n">
        <v>0</v>
      </c>
      <c r="BO105" s="42" t="n">
        <v>0</v>
      </c>
      <c r="BP105" s="42" t="n">
        <v>0</v>
      </c>
      <c r="BQ105" s="42" t="n">
        <v>0.05</v>
      </c>
      <c r="BR105" s="42" t="n">
        <v>0.08</v>
      </c>
      <c r="BS105" s="42" t="n">
        <v>0.6</v>
      </c>
      <c r="BT105" s="42" t="n">
        <v>0</v>
      </c>
      <c r="BU105" s="42" t="n">
        <v>0</v>
      </c>
      <c r="BV105" s="42" t="n">
        <v>0.24</v>
      </c>
      <c r="BW105" s="42" t="n">
        <v>0.01</v>
      </c>
      <c r="BX105" s="42" t="n">
        <v>0</v>
      </c>
      <c r="BY105" s="42" t="n">
        <v>0</v>
      </c>
      <c r="BZ105" s="42" t="n">
        <v>0</v>
      </c>
      <c r="CA105" s="42" t="n">
        <v>0</v>
      </c>
      <c r="CB105" s="42" t="n">
        <v>7.57</v>
      </c>
      <c r="CC105" s="43"/>
      <c r="CD105" s="43"/>
      <c r="CE105" s="42" t="n">
        <v>10.5</v>
      </c>
      <c r="CF105" s="42"/>
      <c r="CG105" s="42" t="n">
        <v>15.92</v>
      </c>
      <c r="CH105" s="42" t="n">
        <v>8.3</v>
      </c>
      <c r="CI105" s="42" t="n">
        <v>12.11</v>
      </c>
      <c r="CJ105" s="42" t="n">
        <v>369.83</v>
      </c>
      <c r="CK105" s="42" t="n">
        <v>365.4</v>
      </c>
      <c r="CL105" s="42" t="n">
        <v>367.62</v>
      </c>
      <c r="CM105" s="42" t="n">
        <v>9.36</v>
      </c>
      <c r="CN105" s="42" t="n">
        <v>4.76</v>
      </c>
      <c r="CO105" s="42" t="n">
        <v>7.06</v>
      </c>
      <c r="CP105" s="42" t="n">
        <v>0</v>
      </c>
      <c r="CQ105" s="42" t="n">
        <v>0.38</v>
      </c>
    </row>
    <row r="106" customFormat="false" ht="14.4" hidden="false" customHeight="false" outlineLevel="0" collapsed="false">
      <c r="A106" s="28"/>
      <c r="B106" s="104" t="s">
        <v>235</v>
      </c>
      <c r="C106" s="30"/>
      <c r="D106" s="60" t="n">
        <f aca="false">D90+D102</f>
        <v>48.63</v>
      </c>
      <c r="E106" s="60" t="n">
        <f aca="false">E90+E102</f>
        <v>14.56</v>
      </c>
      <c r="F106" s="60" t="n">
        <f aca="false">F90+F102</f>
        <v>49.37</v>
      </c>
      <c r="G106" s="60" t="n">
        <f aca="false">G90+G102</f>
        <v>14.93</v>
      </c>
      <c r="H106" s="60" t="n">
        <f aca="false">H90+H102</f>
        <v>212.76</v>
      </c>
      <c r="I106" s="60" t="n">
        <f aca="false">I90+I102</f>
        <v>1362.47497664192</v>
      </c>
      <c r="J106" s="40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3"/>
      <c r="CD106" s="43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</row>
    <row r="107" customFormat="false" ht="14.4" hidden="false" customHeight="false" outlineLevel="0" collapsed="false">
      <c r="A107" s="28"/>
      <c r="B107" s="53"/>
      <c r="C107" s="30"/>
      <c r="D107" s="45"/>
      <c r="E107" s="45"/>
      <c r="F107" s="45"/>
      <c r="G107" s="45"/>
      <c r="H107" s="45"/>
      <c r="I107" s="130"/>
      <c r="J107" s="44" t="n">
        <v>0</v>
      </c>
      <c r="K107" s="45" t="n">
        <v>0</v>
      </c>
      <c r="L107" s="45" t="n">
        <v>0</v>
      </c>
      <c r="M107" s="45" t="n">
        <v>0</v>
      </c>
      <c r="N107" s="45" t="n">
        <v>9.8</v>
      </c>
      <c r="O107" s="45" t="n">
        <v>0</v>
      </c>
      <c r="P107" s="45" t="n">
        <v>0.04</v>
      </c>
      <c r="Q107" s="45" t="n">
        <v>0</v>
      </c>
      <c r="R107" s="45" t="n">
        <v>0</v>
      </c>
      <c r="S107" s="45" t="n">
        <v>0</v>
      </c>
      <c r="T107" s="45" t="n">
        <v>0.03</v>
      </c>
      <c r="U107" s="45" t="n">
        <v>0.1</v>
      </c>
      <c r="V107" s="45" t="n">
        <v>0.3</v>
      </c>
      <c r="W107" s="45" t="n">
        <v>0.29</v>
      </c>
      <c r="X107" s="45" t="n">
        <v>0</v>
      </c>
      <c r="Y107" s="45" t="n">
        <v>0</v>
      </c>
      <c r="Z107" s="45" t="n">
        <v>0.03</v>
      </c>
      <c r="AA107" s="45" t="n">
        <v>0</v>
      </c>
      <c r="AB107" s="45" t="n">
        <v>0</v>
      </c>
      <c r="AC107" s="45" t="n">
        <v>0</v>
      </c>
      <c r="AD107" s="45" t="n">
        <v>0</v>
      </c>
      <c r="AE107" s="45" t="n">
        <v>0</v>
      </c>
      <c r="AF107" s="45" t="n">
        <v>0</v>
      </c>
      <c r="AG107" s="45" t="n">
        <v>0</v>
      </c>
      <c r="AH107" s="45" t="n">
        <v>0</v>
      </c>
      <c r="AI107" s="45" t="n">
        <v>0</v>
      </c>
      <c r="AJ107" s="27" t="n">
        <v>0</v>
      </c>
      <c r="AK107" s="27" t="n">
        <v>0</v>
      </c>
      <c r="AL107" s="27" t="n">
        <v>0</v>
      </c>
      <c r="AM107" s="27" t="n">
        <v>0</v>
      </c>
      <c r="AN107" s="27" t="n">
        <v>0</v>
      </c>
      <c r="AO107" s="27" t="n">
        <v>0</v>
      </c>
      <c r="AP107" s="27" t="n">
        <v>0</v>
      </c>
      <c r="AQ107" s="27" t="n">
        <v>0</v>
      </c>
      <c r="AR107" s="27" t="n">
        <v>0</v>
      </c>
      <c r="AS107" s="27" t="n">
        <v>0</v>
      </c>
      <c r="AT107" s="27" t="n">
        <v>0</v>
      </c>
      <c r="AU107" s="27" t="n">
        <v>0</v>
      </c>
      <c r="AV107" s="27" t="n">
        <v>0</v>
      </c>
      <c r="AW107" s="27" t="n">
        <v>0</v>
      </c>
      <c r="AX107" s="27" t="n">
        <v>0</v>
      </c>
      <c r="AY107" s="27" t="n">
        <v>0</v>
      </c>
      <c r="AZ107" s="27" t="n">
        <v>0</v>
      </c>
      <c r="BA107" s="27" t="n">
        <v>0</v>
      </c>
      <c r="BB107" s="27" t="n">
        <v>0</v>
      </c>
      <c r="BC107" s="27" t="n">
        <v>0</v>
      </c>
      <c r="BD107" s="27" t="n">
        <v>0</v>
      </c>
      <c r="BE107" s="27" t="n">
        <v>0</v>
      </c>
      <c r="BF107" s="27" t="n">
        <v>0</v>
      </c>
      <c r="BG107" s="27" t="n">
        <v>0</v>
      </c>
      <c r="BH107" s="27" t="n">
        <v>0</v>
      </c>
      <c r="BI107" s="27" t="n">
        <v>0</v>
      </c>
      <c r="BJ107" s="27" t="n">
        <v>0</v>
      </c>
      <c r="BK107" s="27" t="n">
        <v>0</v>
      </c>
      <c r="BL107" s="27" t="n">
        <v>0</v>
      </c>
      <c r="BM107" s="27" t="n">
        <v>0</v>
      </c>
      <c r="BN107" s="27" t="n">
        <v>0</v>
      </c>
      <c r="BO107" s="27" t="n">
        <v>0</v>
      </c>
      <c r="BP107" s="27" t="n">
        <v>0</v>
      </c>
      <c r="BQ107" s="27" t="n">
        <v>0</v>
      </c>
      <c r="BR107" s="27" t="n">
        <v>0</v>
      </c>
      <c r="BS107" s="27" t="n">
        <v>0</v>
      </c>
      <c r="BT107" s="27" t="n">
        <v>0</v>
      </c>
      <c r="BU107" s="27" t="n">
        <v>0</v>
      </c>
      <c r="BV107" s="27" t="n">
        <v>0</v>
      </c>
      <c r="BW107" s="27" t="n">
        <v>0</v>
      </c>
      <c r="BX107" s="27" t="n">
        <v>0</v>
      </c>
      <c r="BY107" s="27" t="n">
        <v>0</v>
      </c>
      <c r="BZ107" s="27" t="n">
        <v>0</v>
      </c>
      <c r="CA107" s="27" t="n">
        <v>0</v>
      </c>
      <c r="CB107" s="27" t="n">
        <v>200.04</v>
      </c>
      <c r="CC107" s="46"/>
      <c r="CD107" s="46"/>
      <c r="CE107" s="27" t="n">
        <v>0</v>
      </c>
      <c r="CF107" s="27"/>
      <c r="CG107" s="27" t="n">
        <v>4.21</v>
      </c>
      <c r="CH107" s="27" t="n">
        <v>4.21</v>
      </c>
      <c r="CI107" s="27" t="n">
        <v>4.21</v>
      </c>
      <c r="CJ107" s="27" t="n">
        <v>497.96</v>
      </c>
      <c r="CK107" s="27" t="n">
        <v>192.28</v>
      </c>
      <c r="CL107" s="27" t="n">
        <v>345.12</v>
      </c>
      <c r="CM107" s="27" t="n">
        <v>44.51</v>
      </c>
      <c r="CN107" s="27" t="n">
        <v>26.48</v>
      </c>
      <c r="CO107" s="27" t="n">
        <v>35.49</v>
      </c>
      <c r="CP107" s="27" t="n">
        <v>10</v>
      </c>
      <c r="CQ107" s="27" t="n">
        <v>0</v>
      </c>
    </row>
    <row r="108" customFormat="false" ht="14.4" hidden="false" customHeight="true" outlineLevel="0" collapsed="false">
      <c r="A108" s="28"/>
      <c r="B108" s="29" t="s">
        <v>140</v>
      </c>
      <c r="C108" s="54" t="s">
        <v>116</v>
      </c>
      <c r="D108" s="22" t="s">
        <v>117</v>
      </c>
      <c r="E108" s="22"/>
      <c r="F108" s="22" t="s">
        <v>118</v>
      </c>
      <c r="G108" s="22"/>
      <c r="H108" s="55" t="s">
        <v>119</v>
      </c>
      <c r="I108" s="55" t="s">
        <v>120</v>
      </c>
      <c r="J108" s="51" t="n">
        <v>7.44</v>
      </c>
      <c r="K108" s="51" t="n">
        <v>1.67</v>
      </c>
      <c r="L108" s="51" t="n">
        <v>0</v>
      </c>
      <c r="M108" s="51" t="n">
        <v>0</v>
      </c>
      <c r="N108" s="51" t="n">
        <v>13.1</v>
      </c>
      <c r="O108" s="51" t="n">
        <v>52.53</v>
      </c>
      <c r="P108" s="51" t="n">
        <v>2.34</v>
      </c>
      <c r="Q108" s="51" t="n">
        <v>0</v>
      </c>
      <c r="R108" s="51" t="n">
        <v>0</v>
      </c>
      <c r="S108" s="51" t="n">
        <v>0.33</v>
      </c>
      <c r="T108" s="51" t="n">
        <v>2.95</v>
      </c>
      <c r="U108" s="51" t="n">
        <v>412.07</v>
      </c>
      <c r="V108" s="51" t="n">
        <v>215.52</v>
      </c>
      <c r="W108" s="51" t="n">
        <v>57.12</v>
      </c>
      <c r="X108" s="51" t="n">
        <v>22.87</v>
      </c>
      <c r="Y108" s="51" t="n">
        <v>141.05</v>
      </c>
      <c r="Z108" s="51" t="n">
        <v>1.74</v>
      </c>
      <c r="AA108" s="51" t="n">
        <v>62.21</v>
      </c>
      <c r="AB108" s="51" t="n">
        <v>57.46</v>
      </c>
      <c r="AC108" s="51" t="n">
        <v>86.87</v>
      </c>
      <c r="AD108" s="51" t="n">
        <v>2.19</v>
      </c>
      <c r="AE108" s="51" t="n">
        <v>0.12</v>
      </c>
      <c r="AF108" s="51" t="n">
        <v>0.14</v>
      </c>
      <c r="AG108" s="51" t="n">
        <v>3.82</v>
      </c>
      <c r="AH108" s="51" t="n">
        <v>7.7</v>
      </c>
      <c r="AI108" s="51" t="n">
        <v>2.31</v>
      </c>
      <c r="AJ108" s="52" t="n">
        <v>0</v>
      </c>
      <c r="AK108" s="52" t="n">
        <v>834.41</v>
      </c>
      <c r="AL108" s="52" t="n">
        <v>736.48</v>
      </c>
      <c r="AM108" s="52" t="n">
        <v>1365.85</v>
      </c>
      <c r="AN108" s="52" t="n">
        <v>970.84</v>
      </c>
      <c r="AO108" s="52" t="n">
        <v>355.79</v>
      </c>
      <c r="AP108" s="52" t="n">
        <v>675.59</v>
      </c>
      <c r="AQ108" s="52" t="n">
        <v>232.62</v>
      </c>
      <c r="AR108" s="52" t="n">
        <v>805.85</v>
      </c>
      <c r="AS108" s="52" t="n">
        <v>797.1</v>
      </c>
      <c r="AT108" s="52" t="n">
        <v>911.26</v>
      </c>
      <c r="AU108" s="52" t="n">
        <v>1037.46</v>
      </c>
      <c r="AV108" s="52" t="n">
        <v>389.52</v>
      </c>
      <c r="AW108" s="52" t="n">
        <v>910.95</v>
      </c>
      <c r="AX108" s="52" t="n">
        <v>3753.98</v>
      </c>
      <c r="AY108" s="52" t="n">
        <v>66.29</v>
      </c>
      <c r="AZ108" s="52" t="n">
        <v>1213.66</v>
      </c>
      <c r="BA108" s="52" t="n">
        <v>787.12</v>
      </c>
      <c r="BB108" s="52" t="n">
        <v>555.84</v>
      </c>
      <c r="BC108" s="52" t="n">
        <v>283.27</v>
      </c>
      <c r="BD108" s="52" t="n">
        <v>0.25</v>
      </c>
      <c r="BE108" s="52" t="n">
        <v>0.11</v>
      </c>
      <c r="BF108" s="52" t="n">
        <v>0.06</v>
      </c>
      <c r="BG108" s="52" t="n">
        <v>0.14</v>
      </c>
      <c r="BH108" s="52" t="n">
        <v>0.16</v>
      </c>
      <c r="BI108" s="52" t="n">
        <v>0.73</v>
      </c>
      <c r="BJ108" s="52" t="n">
        <v>0</v>
      </c>
      <c r="BK108" s="52" t="n">
        <v>2.25</v>
      </c>
      <c r="BL108" s="52" t="n">
        <v>0</v>
      </c>
      <c r="BM108" s="52" t="n">
        <v>0.7</v>
      </c>
      <c r="BN108" s="52" t="n">
        <v>0.01</v>
      </c>
      <c r="BO108" s="52" t="n">
        <v>0.01</v>
      </c>
      <c r="BP108" s="52" t="n">
        <v>0</v>
      </c>
      <c r="BQ108" s="52" t="n">
        <v>0.14</v>
      </c>
      <c r="BR108" s="52" t="n">
        <v>0.22</v>
      </c>
      <c r="BS108" s="52" t="n">
        <v>2.12</v>
      </c>
      <c r="BT108" s="52" t="n">
        <v>0</v>
      </c>
      <c r="BU108" s="52" t="n">
        <v>0</v>
      </c>
      <c r="BV108" s="52" t="n">
        <v>1.5</v>
      </c>
      <c r="BW108" s="52" t="n">
        <v>0.02</v>
      </c>
      <c r="BX108" s="52" t="n">
        <v>0</v>
      </c>
      <c r="BY108" s="52" t="n">
        <v>0</v>
      </c>
      <c r="BZ108" s="52" t="n">
        <v>0</v>
      </c>
      <c r="CA108" s="52" t="n">
        <v>0</v>
      </c>
      <c r="CB108" s="52" t="n">
        <v>305.27</v>
      </c>
      <c r="CC108" s="32"/>
      <c r="CD108" s="32"/>
      <c r="CE108" s="52" t="n">
        <v>71.79</v>
      </c>
      <c r="CF108" s="52"/>
      <c r="CG108" s="52" t="n">
        <v>55.08</v>
      </c>
      <c r="CH108" s="52" t="n">
        <v>29.01</v>
      </c>
      <c r="CI108" s="52" t="n">
        <v>42.05</v>
      </c>
      <c r="CJ108" s="52" t="n">
        <v>4560.75</v>
      </c>
      <c r="CK108" s="52" t="n">
        <v>2546.54</v>
      </c>
      <c r="CL108" s="52" t="n">
        <v>3553.64</v>
      </c>
      <c r="CM108" s="52" t="n">
        <v>80.79</v>
      </c>
      <c r="CN108" s="52" t="n">
        <v>50.82</v>
      </c>
      <c r="CO108" s="52" t="n">
        <v>65.85</v>
      </c>
      <c r="CP108" s="52" t="n">
        <v>9.76</v>
      </c>
      <c r="CQ108" s="52" t="n">
        <v>1.03</v>
      </c>
    </row>
    <row r="109" customFormat="false" ht="14.4" hidden="false" customHeight="false" outlineLevel="0" collapsed="false">
      <c r="A109" s="33"/>
      <c r="B109" s="34" t="s">
        <v>100</v>
      </c>
      <c r="C109" s="35"/>
      <c r="D109" s="131"/>
      <c r="E109" s="131"/>
      <c r="F109" s="131"/>
      <c r="G109" s="131"/>
      <c r="H109" s="131"/>
      <c r="I109" s="132"/>
      <c r="V109" s="5" t="n">
        <v>0</v>
      </c>
      <c r="W109" s="5" t="n">
        <v>0</v>
      </c>
      <c r="X109" s="5" t="n">
        <v>0</v>
      </c>
      <c r="Y109" s="5" t="n">
        <v>0</v>
      </c>
      <c r="Z109" s="5" t="n">
        <v>0</v>
      </c>
      <c r="AA109" s="5" t="n">
        <v>0</v>
      </c>
      <c r="AB109" s="5" t="n">
        <v>0</v>
      </c>
      <c r="AC109" s="5" t="n">
        <v>175</v>
      </c>
      <c r="AD109" s="5" t="n">
        <v>0</v>
      </c>
      <c r="AE109" s="5" t="n">
        <v>0.3</v>
      </c>
      <c r="AF109" s="5" t="n">
        <v>0.35</v>
      </c>
      <c r="AI109" s="5" t="n">
        <v>15</v>
      </c>
      <c r="CI109" s="6" t="n">
        <v>0</v>
      </c>
      <c r="CL109" s="6" t="n">
        <v>0</v>
      </c>
      <c r="CO109" s="6" t="n">
        <v>0</v>
      </c>
    </row>
    <row r="110" customFormat="false" ht="14.4" hidden="false" customHeight="false" outlineLevel="0" collapsed="false">
      <c r="A110" s="33" t="str">
        <f aca="false">"    6/8"</f>
        <v>    6/8</v>
      </c>
      <c r="B110" s="38" t="s">
        <v>141</v>
      </c>
      <c r="C110" s="35" t="n">
        <v>200</v>
      </c>
      <c r="D110" s="131" t="n">
        <v>16.07</v>
      </c>
      <c r="E110" s="131" t="n">
        <v>7.82</v>
      </c>
      <c r="F110" s="131" t="n">
        <v>22.97</v>
      </c>
      <c r="G110" s="131" t="n">
        <v>0.35</v>
      </c>
      <c r="H110" s="131" t="n">
        <v>30.89</v>
      </c>
      <c r="I110" s="132" t="n">
        <v>358.17</v>
      </c>
      <c r="V110" s="5" t="n">
        <f aca="false">V108-V109</f>
        <v>215.52</v>
      </c>
      <c r="W110" s="5" t="n">
        <f aca="false">W108-W109</f>
        <v>57.12</v>
      </c>
      <c r="X110" s="5" t="n">
        <f aca="false">X108-X109</f>
        <v>22.87</v>
      </c>
      <c r="Y110" s="5" t="n">
        <f aca="false">Y108-Y109</f>
        <v>141.05</v>
      </c>
      <c r="Z110" s="5" t="n">
        <f aca="false">Z108-Z109</f>
        <v>1.74</v>
      </c>
      <c r="AA110" s="5" t="n">
        <f aca="false">AA108-AA109</f>
        <v>62.21</v>
      </c>
      <c r="AB110" s="5" t="n">
        <f aca="false">AB108-AB109</f>
        <v>57.46</v>
      </c>
      <c r="AC110" s="5" t="n">
        <f aca="false">AC108-AC109</f>
        <v>-88.13</v>
      </c>
      <c r="AD110" s="5" t="n">
        <f aca="false">AD108-AD109</f>
        <v>2.19</v>
      </c>
      <c r="AE110" s="5" t="n">
        <f aca="false">AE108-AE109</f>
        <v>-0.18</v>
      </c>
      <c r="AF110" s="5" t="n">
        <f aca="false">AF108-AF109</f>
        <v>-0.21</v>
      </c>
      <c r="AI110" s="5" t="n">
        <f aca="false">AI108-AI109</f>
        <v>-12.69</v>
      </c>
      <c r="CI110" s="6" t="n">
        <f aca="false">CI108-CI109</f>
        <v>42.05</v>
      </c>
      <c r="CL110" s="6" t="n">
        <f aca="false">CL108-CL109</f>
        <v>3553.64</v>
      </c>
      <c r="CO110" s="6" t="n">
        <f aca="false">CO108-CO109</f>
        <v>65.85</v>
      </c>
    </row>
    <row r="111" customFormat="false" ht="14.4" hidden="false" customHeight="false" outlineLevel="0" collapsed="false">
      <c r="A111" s="33" t="s">
        <v>142</v>
      </c>
      <c r="B111" s="38" t="s">
        <v>143</v>
      </c>
      <c r="C111" s="35" t="str">
        <f aca="false">"200"</f>
        <v>200</v>
      </c>
      <c r="D111" s="131" t="n">
        <v>0.08</v>
      </c>
      <c r="E111" s="131" t="n">
        <v>0</v>
      </c>
      <c r="F111" s="131" t="n">
        <v>0.02</v>
      </c>
      <c r="G111" s="131" t="n">
        <v>0.02</v>
      </c>
      <c r="H111" s="131" t="n">
        <v>9.84</v>
      </c>
      <c r="I111" s="132" t="n">
        <v>37.802232</v>
      </c>
    </row>
    <row r="112" customFormat="false" ht="14.4" hidden="false" customHeight="false" outlineLevel="0" collapsed="false">
      <c r="A112" s="33" t="str">
        <f aca="false">"-"</f>
        <v>-</v>
      </c>
      <c r="B112" s="38" t="s">
        <v>136</v>
      </c>
      <c r="C112" s="35" t="str">
        <f aca="false">"30"</f>
        <v>30</v>
      </c>
      <c r="D112" s="131" t="n">
        <v>1.98</v>
      </c>
      <c r="E112" s="131" t="n">
        <v>0</v>
      </c>
      <c r="F112" s="131" t="n">
        <v>0.2</v>
      </c>
      <c r="G112" s="131" t="n">
        <v>0.2</v>
      </c>
      <c r="H112" s="131" t="n">
        <v>14.07</v>
      </c>
      <c r="I112" s="132" t="n">
        <v>67.1703</v>
      </c>
    </row>
    <row r="113" customFormat="false" ht="14.4" hidden="false" customHeight="false" outlineLevel="0" collapsed="false">
      <c r="A113" s="33" t="str">
        <f aca="false">"-"</f>
        <v>-</v>
      </c>
      <c r="B113" s="38" t="s">
        <v>109</v>
      </c>
      <c r="C113" s="35" t="str">
        <f aca="false">"25"</f>
        <v>25</v>
      </c>
      <c r="D113" s="131" t="n">
        <v>1.65</v>
      </c>
      <c r="E113" s="131" t="n">
        <v>0</v>
      </c>
      <c r="F113" s="131" t="n">
        <v>0.3</v>
      </c>
      <c r="G113" s="131" t="n">
        <v>0.3</v>
      </c>
      <c r="H113" s="131" t="n">
        <v>10.43</v>
      </c>
      <c r="I113" s="132" t="n">
        <v>48.345</v>
      </c>
    </row>
    <row r="114" customFormat="false" ht="14.4" hidden="false" customHeight="false" outlineLevel="0" collapsed="false">
      <c r="A114" s="33" t="str">
        <f aca="false">"-"</f>
        <v>-</v>
      </c>
      <c r="B114" s="38" t="s">
        <v>110</v>
      </c>
      <c r="C114" s="35" t="str">
        <f aca="false">"100"</f>
        <v>100</v>
      </c>
      <c r="D114" s="131" t="n">
        <v>0.4</v>
      </c>
      <c r="E114" s="131" t="n">
        <v>0</v>
      </c>
      <c r="F114" s="131" t="n">
        <v>0.4</v>
      </c>
      <c r="G114" s="131" t="n">
        <v>0.4</v>
      </c>
      <c r="H114" s="131" t="n">
        <v>11.6</v>
      </c>
      <c r="I114" s="132" t="n">
        <v>48.68</v>
      </c>
    </row>
    <row r="115" customFormat="false" ht="14.4" hidden="false" customHeight="false" outlineLevel="0" collapsed="false">
      <c r="A115" s="33"/>
      <c r="B115" s="48" t="s">
        <v>111</v>
      </c>
      <c r="C115" s="35"/>
      <c r="D115" s="133" t="n">
        <f aca="false">SUM(D110:D114)</f>
        <v>20.18</v>
      </c>
      <c r="E115" s="133" t="n">
        <f aca="false">SUM(E110:E114)</f>
        <v>7.82</v>
      </c>
      <c r="F115" s="133" t="n">
        <f aca="false">SUM(F110:F114)</f>
        <v>23.89</v>
      </c>
      <c r="G115" s="133" t="n">
        <f aca="false">SUM(G110:G114)</f>
        <v>1.27</v>
      </c>
      <c r="H115" s="133" t="n">
        <f aca="false">SUM(H110:H114)</f>
        <v>76.83</v>
      </c>
      <c r="I115" s="64" t="n">
        <f aca="false">SUM(I110:I114)</f>
        <v>560.167532</v>
      </c>
      <c r="J115" s="40" t="n">
        <v>9.58</v>
      </c>
      <c r="K115" s="41" t="n">
        <v>0.25</v>
      </c>
      <c r="L115" s="41" t="n">
        <v>0</v>
      </c>
      <c r="M115" s="41" t="n">
        <v>0</v>
      </c>
      <c r="N115" s="41" t="n">
        <v>2.62</v>
      </c>
      <c r="O115" s="41" t="n">
        <v>0</v>
      </c>
      <c r="P115" s="41" t="n">
        <v>0</v>
      </c>
      <c r="Q115" s="41" t="n">
        <v>0</v>
      </c>
      <c r="R115" s="41" t="n">
        <v>0</v>
      </c>
      <c r="S115" s="41" t="n">
        <v>0.04</v>
      </c>
      <c r="T115" s="41" t="n">
        <v>2.32</v>
      </c>
      <c r="U115" s="41" t="n">
        <v>463.41</v>
      </c>
      <c r="V115" s="41" t="n">
        <v>194.67</v>
      </c>
      <c r="W115" s="41" t="n">
        <v>102.85</v>
      </c>
      <c r="X115" s="41" t="n">
        <v>16.91</v>
      </c>
      <c r="Y115" s="41" t="n">
        <v>223.69</v>
      </c>
      <c r="Z115" s="41" t="n">
        <v>2.52</v>
      </c>
      <c r="AA115" s="41" t="n">
        <v>201.13</v>
      </c>
      <c r="AB115" s="41" t="n">
        <v>84.73</v>
      </c>
      <c r="AC115" s="41" t="n">
        <v>353</v>
      </c>
      <c r="AD115" s="41" t="n">
        <v>0.79</v>
      </c>
      <c r="AE115" s="41" t="n">
        <v>0.07</v>
      </c>
      <c r="AF115" s="41" t="n">
        <v>0.46</v>
      </c>
      <c r="AG115" s="41" t="n">
        <v>0.22</v>
      </c>
      <c r="AH115" s="41" t="n">
        <v>4.4</v>
      </c>
      <c r="AI115" s="41" t="n">
        <v>0.21</v>
      </c>
      <c r="AJ115" s="42" t="n">
        <v>0</v>
      </c>
      <c r="AK115" s="42" t="n">
        <v>884.11</v>
      </c>
      <c r="AL115" s="42" t="n">
        <v>698.16</v>
      </c>
      <c r="AM115" s="42" t="n">
        <v>1258.34</v>
      </c>
      <c r="AN115" s="42" t="n">
        <v>1045.84</v>
      </c>
      <c r="AO115" s="42" t="n">
        <v>478.9</v>
      </c>
      <c r="AP115" s="42" t="n">
        <v>700.53</v>
      </c>
      <c r="AQ115" s="42" t="n">
        <v>237.02</v>
      </c>
      <c r="AR115" s="42" t="n">
        <v>750.61</v>
      </c>
      <c r="AS115" s="42" t="n">
        <v>754.69</v>
      </c>
      <c r="AT115" s="42" t="n">
        <v>835.05</v>
      </c>
      <c r="AU115" s="42" t="n">
        <v>1305.79</v>
      </c>
      <c r="AV115" s="42" t="n">
        <v>363.31</v>
      </c>
      <c r="AW115" s="42" t="n">
        <v>442.5</v>
      </c>
      <c r="AX115" s="42" t="n">
        <v>1890.2</v>
      </c>
      <c r="AY115" s="42" t="n">
        <v>14.81</v>
      </c>
      <c r="AZ115" s="42" t="n">
        <v>423.93</v>
      </c>
      <c r="BA115" s="42" t="n">
        <v>987.16</v>
      </c>
      <c r="BB115" s="42" t="n">
        <v>579.23</v>
      </c>
      <c r="BC115" s="42" t="n">
        <v>321</v>
      </c>
      <c r="BD115" s="42" t="n">
        <v>0.27</v>
      </c>
      <c r="BE115" s="42" t="n">
        <v>0.12</v>
      </c>
      <c r="BF115" s="42" t="n">
        <v>0.07</v>
      </c>
      <c r="BG115" s="42" t="n">
        <v>0.15</v>
      </c>
      <c r="BH115" s="42" t="n">
        <v>0.17</v>
      </c>
      <c r="BI115" s="42" t="n">
        <v>0.8</v>
      </c>
      <c r="BJ115" s="42" t="n">
        <v>0</v>
      </c>
      <c r="BK115" s="42" t="n">
        <v>2.22</v>
      </c>
      <c r="BL115" s="42" t="n">
        <v>0</v>
      </c>
      <c r="BM115" s="42" t="n">
        <v>0.69</v>
      </c>
      <c r="BN115" s="42" t="n">
        <v>0</v>
      </c>
      <c r="BO115" s="42" t="n">
        <v>0</v>
      </c>
      <c r="BP115" s="42" t="n">
        <v>0</v>
      </c>
      <c r="BQ115" s="42" t="n">
        <v>0.15</v>
      </c>
      <c r="BR115" s="42" t="n">
        <v>0.23</v>
      </c>
      <c r="BS115" s="42" t="n">
        <v>1.81</v>
      </c>
      <c r="BT115" s="42" t="n">
        <v>0</v>
      </c>
      <c r="BU115" s="42" t="n">
        <v>0</v>
      </c>
      <c r="BV115" s="42" t="n">
        <v>0.1</v>
      </c>
      <c r="BW115" s="42" t="n">
        <v>0.01</v>
      </c>
      <c r="BX115" s="42" t="n">
        <v>0</v>
      </c>
      <c r="BY115" s="42" t="n">
        <v>0</v>
      </c>
      <c r="BZ115" s="42" t="n">
        <v>0</v>
      </c>
      <c r="CA115" s="42" t="n">
        <v>0</v>
      </c>
      <c r="CB115" s="42" t="n">
        <v>122.69</v>
      </c>
      <c r="CC115" s="43"/>
      <c r="CD115" s="43"/>
      <c r="CE115" s="42" t="n">
        <v>215.25</v>
      </c>
      <c r="CF115" s="42"/>
      <c r="CG115" s="42" t="n">
        <v>59.35</v>
      </c>
      <c r="CH115" s="42" t="n">
        <v>37.25</v>
      </c>
      <c r="CI115" s="42" t="n">
        <v>48.3</v>
      </c>
      <c r="CJ115" s="42" t="n">
        <v>3895.19</v>
      </c>
      <c r="CK115" s="42" t="n">
        <v>2422.18</v>
      </c>
      <c r="CL115" s="42" t="n">
        <v>3158.68</v>
      </c>
      <c r="CM115" s="42" t="n">
        <v>17.51</v>
      </c>
      <c r="CN115" s="42" t="n">
        <v>9.57</v>
      </c>
      <c r="CO115" s="42" t="n">
        <v>13.54</v>
      </c>
      <c r="CP115" s="42" t="n">
        <v>0</v>
      </c>
      <c r="CQ115" s="42" t="n">
        <v>0.75</v>
      </c>
    </row>
    <row r="116" customFormat="false" ht="14.4" hidden="true" customHeight="false" outlineLevel="0" collapsed="false">
      <c r="A116" s="33"/>
      <c r="B116" s="38" t="s">
        <v>112</v>
      </c>
      <c r="C116" s="35"/>
      <c r="D116" s="131" t="n">
        <v>19.25</v>
      </c>
      <c r="E116" s="131" t="n">
        <v>0</v>
      </c>
      <c r="F116" s="131" t="n">
        <v>19.75</v>
      </c>
      <c r="G116" s="131" t="n">
        <v>0</v>
      </c>
      <c r="H116" s="131" t="n">
        <v>83.75</v>
      </c>
      <c r="I116" s="132" t="n">
        <v>587.5</v>
      </c>
      <c r="J116" s="40" t="n">
        <v>1.13</v>
      </c>
      <c r="K116" s="41" t="n">
        <v>0</v>
      </c>
      <c r="L116" s="41" t="n">
        <v>0</v>
      </c>
      <c r="M116" s="41" t="n">
        <v>0</v>
      </c>
      <c r="N116" s="41" t="n">
        <v>7.38</v>
      </c>
      <c r="O116" s="41" t="n">
        <v>0</v>
      </c>
      <c r="P116" s="41" t="n">
        <v>0</v>
      </c>
      <c r="Q116" s="41" t="n">
        <v>0</v>
      </c>
      <c r="R116" s="41" t="n">
        <v>0</v>
      </c>
      <c r="S116" s="41" t="n">
        <v>1.38</v>
      </c>
      <c r="T116" s="41" t="n">
        <v>1.13</v>
      </c>
      <c r="U116" s="41" t="n">
        <v>62.5</v>
      </c>
      <c r="V116" s="41" t="n">
        <v>190</v>
      </c>
      <c r="W116" s="41" t="n">
        <v>155</v>
      </c>
      <c r="X116" s="41" t="n">
        <v>18.75</v>
      </c>
      <c r="Y116" s="41" t="n">
        <v>118.75</v>
      </c>
      <c r="Z116" s="41" t="n">
        <v>0.13</v>
      </c>
      <c r="AA116" s="41" t="n">
        <v>12.5</v>
      </c>
      <c r="AB116" s="41" t="n">
        <v>0</v>
      </c>
      <c r="AC116" s="41" t="n">
        <v>12.5</v>
      </c>
      <c r="AD116" s="41" t="n">
        <v>0</v>
      </c>
      <c r="AE116" s="41" t="n">
        <v>0.04</v>
      </c>
      <c r="AF116" s="41" t="n">
        <v>0.19</v>
      </c>
      <c r="AG116" s="41" t="n">
        <v>0.25</v>
      </c>
      <c r="AH116" s="41" t="n">
        <v>1.5</v>
      </c>
      <c r="AI116" s="41" t="n">
        <v>0.75</v>
      </c>
      <c r="AJ116" s="42" t="n">
        <v>0</v>
      </c>
      <c r="AK116" s="42" t="n">
        <v>403.75</v>
      </c>
      <c r="AL116" s="42" t="n">
        <v>375</v>
      </c>
      <c r="AM116" s="42" t="n">
        <v>562.5</v>
      </c>
      <c r="AN116" s="42" t="n">
        <v>483.75</v>
      </c>
      <c r="AO116" s="42" t="n">
        <v>143.75</v>
      </c>
      <c r="AP116" s="42" t="n">
        <v>270</v>
      </c>
      <c r="AQ116" s="42" t="n">
        <v>90</v>
      </c>
      <c r="AR116" s="42" t="n">
        <v>281.25</v>
      </c>
      <c r="AS116" s="42" t="n">
        <v>200</v>
      </c>
      <c r="AT116" s="42" t="n">
        <v>217.5</v>
      </c>
      <c r="AU116" s="42" t="n">
        <v>430</v>
      </c>
      <c r="AV116" s="42" t="n">
        <v>195</v>
      </c>
      <c r="AW116" s="42" t="n">
        <v>116.25</v>
      </c>
      <c r="AX116" s="42" t="n">
        <v>1121.25</v>
      </c>
      <c r="AY116" s="42" t="n">
        <v>0</v>
      </c>
      <c r="AZ116" s="42" t="n">
        <v>647.5</v>
      </c>
      <c r="BA116" s="42" t="n">
        <v>347.5</v>
      </c>
      <c r="BB116" s="42" t="n">
        <v>302.5</v>
      </c>
      <c r="BC116" s="42" t="n">
        <v>62.5</v>
      </c>
      <c r="BD116" s="42" t="n">
        <v>0.13</v>
      </c>
      <c r="BE116" s="42" t="n">
        <v>0.09</v>
      </c>
      <c r="BF116" s="42" t="n">
        <v>0.05</v>
      </c>
      <c r="BG116" s="42" t="n">
        <v>0.1</v>
      </c>
      <c r="BH116" s="42" t="n">
        <v>0.11</v>
      </c>
      <c r="BI116" s="42" t="n">
        <v>0.56</v>
      </c>
      <c r="BJ116" s="42" t="n">
        <v>0.04</v>
      </c>
      <c r="BK116" s="42" t="n">
        <v>0.7</v>
      </c>
      <c r="BL116" s="42" t="n">
        <v>0.03</v>
      </c>
      <c r="BM116" s="42" t="n">
        <v>0.39</v>
      </c>
      <c r="BN116" s="42" t="n">
        <v>0.05</v>
      </c>
      <c r="BO116" s="42" t="n">
        <v>0</v>
      </c>
      <c r="BP116" s="42" t="n">
        <v>0</v>
      </c>
      <c r="BQ116" s="42" t="n">
        <v>0.05</v>
      </c>
      <c r="BR116" s="42" t="n">
        <v>0.1</v>
      </c>
      <c r="BS116" s="42" t="n">
        <v>0.86</v>
      </c>
      <c r="BT116" s="42" t="n">
        <v>0.01</v>
      </c>
      <c r="BU116" s="42" t="n">
        <v>0</v>
      </c>
      <c r="BV116" s="42" t="n">
        <v>0.03</v>
      </c>
      <c r="BW116" s="42" t="n">
        <v>0.04</v>
      </c>
      <c r="BX116" s="42" t="n">
        <v>0.1</v>
      </c>
      <c r="BY116" s="42" t="n">
        <v>0</v>
      </c>
      <c r="BZ116" s="42" t="n">
        <v>0</v>
      </c>
      <c r="CA116" s="42" t="n">
        <v>0</v>
      </c>
      <c r="CB116" s="42" t="n">
        <v>108.13</v>
      </c>
      <c r="CC116" s="43"/>
      <c r="CD116" s="43"/>
      <c r="CE116" s="42" t="n">
        <v>12.5</v>
      </c>
      <c r="CF116" s="42"/>
      <c r="CG116" s="42" t="n">
        <v>11.25</v>
      </c>
      <c r="CH116" s="42" t="n">
        <v>11.25</v>
      </c>
      <c r="CI116" s="42" t="n">
        <v>11.25</v>
      </c>
      <c r="CJ116" s="42" t="n">
        <v>4050</v>
      </c>
      <c r="CK116" s="42" t="n">
        <v>2587.5</v>
      </c>
      <c r="CL116" s="42" t="n">
        <v>3318.75</v>
      </c>
      <c r="CM116" s="42" t="n">
        <v>2.5</v>
      </c>
      <c r="CN116" s="42" t="n">
        <v>2.5</v>
      </c>
      <c r="CO116" s="42" t="n">
        <v>2.5</v>
      </c>
      <c r="CP116" s="42" t="n">
        <v>0</v>
      </c>
      <c r="CQ116" s="42" t="n">
        <v>0</v>
      </c>
    </row>
    <row r="117" customFormat="false" ht="14.4" hidden="true" customHeight="false" outlineLevel="0" collapsed="false">
      <c r="A117" s="33"/>
      <c r="B117" s="38" t="s">
        <v>113</v>
      </c>
      <c r="C117" s="35"/>
      <c r="D117" s="131" t="n">
        <f aca="false">D115-D116</f>
        <v>0.929999999999996</v>
      </c>
      <c r="E117" s="131" t="n">
        <f aca="false">E115-E116</f>
        <v>7.82</v>
      </c>
      <c r="F117" s="131" t="n">
        <f aca="false">F115-F116</f>
        <v>4.14</v>
      </c>
      <c r="G117" s="131" t="n">
        <f aca="false">G115-G116</f>
        <v>1.27</v>
      </c>
      <c r="H117" s="131" t="n">
        <f aca="false">H115-H116</f>
        <v>-6.91999999999999</v>
      </c>
      <c r="I117" s="132" t="n">
        <f aca="false">I115-I116</f>
        <v>-27.3324680000001</v>
      </c>
      <c r="J117" s="40" t="n">
        <v>0</v>
      </c>
      <c r="K117" s="41" t="n">
        <v>0</v>
      </c>
      <c r="L117" s="41" t="n">
        <v>0</v>
      </c>
      <c r="M117" s="41" t="n">
        <v>0</v>
      </c>
      <c r="N117" s="41" t="n">
        <v>0.33</v>
      </c>
      <c r="O117" s="41" t="n">
        <v>13.68</v>
      </c>
      <c r="P117" s="41" t="n">
        <v>0.06</v>
      </c>
      <c r="Q117" s="41" t="n">
        <v>0</v>
      </c>
      <c r="R117" s="41" t="n">
        <v>0</v>
      </c>
      <c r="S117" s="41" t="n">
        <v>0</v>
      </c>
      <c r="T117" s="41" t="n">
        <v>0.54</v>
      </c>
      <c r="U117" s="41" t="n">
        <v>0</v>
      </c>
      <c r="V117" s="41" t="n">
        <v>0</v>
      </c>
      <c r="W117" s="41" t="n">
        <v>0</v>
      </c>
      <c r="X117" s="41" t="n">
        <v>0</v>
      </c>
      <c r="Y117" s="41" t="n">
        <v>0</v>
      </c>
      <c r="Z117" s="41" t="n">
        <v>0</v>
      </c>
      <c r="AA117" s="41" t="n">
        <v>0</v>
      </c>
      <c r="AB117" s="41" t="n">
        <v>0</v>
      </c>
      <c r="AC117" s="41" t="n">
        <v>0</v>
      </c>
      <c r="AD117" s="41" t="n">
        <v>0</v>
      </c>
      <c r="AE117" s="41" t="n">
        <v>0</v>
      </c>
      <c r="AF117" s="41" t="n">
        <v>0</v>
      </c>
      <c r="AG117" s="41" t="n">
        <v>0</v>
      </c>
      <c r="AH117" s="41" t="n">
        <v>0</v>
      </c>
      <c r="AI117" s="41" t="n">
        <v>0</v>
      </c>
      <c r="AJ117" s="42" t="n">
        <v>0</v>
      </c>
      <c r="AK117" s="42" t="n">
        <v>95.79</v>
      </c>
      <c r="AL117" s="42" t="n">
        <v>99.7</v>
      </c>
      <c r="AM117" s="42" t="n">
        <v>152.69</v>
      </c>
      <c r="AN117" s="42" t="n">
        <v>50.63</v>
      </c>
      <c r="AO117" s="42" t="n">
        <v>30.02</v>
      </c>
      <c r="AP117" s="42" t="n">
        <v>60.03</v>
      </c>
      <c r="AQ117" s="42" t="n">
        <v>22.71</v>
      </c>
      <c r="AR117" s="42" t="n">
        <v>108.58</v>
      </c>
      <c r="AS117" s="42" t="n">
        <v>67.34</v>
      </c>
      <c r="AT117" s="42" t="n">
        <v>93.96</v>
      </c>
      <c r="AU117" s="42" t="n">
        <v>77.52</v>
      </c>
      <c r="AV117" s="42" t="n">
        <v>40.72</v>
      </c>
      <c r="AW117" s="42" t="n">
        <v>72.04</v>
      </c>
      <c r="AX117" s="42" t="n">
        <v>602.39</v>
      </c>
      <c r="AY117" s="42" t="n">
        <v>0</v>
      </c>
      <c r="AZ117" s="42" t="n">
        <v>196.27</v>
      </c>
      <c r="BA117" s="42" t="n">
        <v>85.35</v>
      </c>
      <c r="BB117" s="42" t="n">
        <v>56.64</v>
      </c>
      <c r="BC117" s="42" t="n">
        <v>44.89</v>
      </c>
      <c r="BD117" s="42" t="n">
        <v>0</v>
      </c>
      <c r="BE117" s="42" t="n">
        <v>0</v>
      </c>
      <c r="BF117" s="42" t="n">
        <v>0</v>
      </c>
      <c r="BG117" s="42" t="n">
        <v>0</v>
      </c>
      <c r="BH117" s="42" t="n">
        <v>0</v>
      </c>
      <c r="BI117" s="42" t="n">
        <v>0</v>
      </c>
      <c r="BJ117" s="42" t="n">
        <v>0</v>
      </c>
      <c r="BK117" s="42" t="n">
        <v>0.02</v>
      </c>
      <c r="BL117" s="42" t="n">
        <v>0</v>
      </c>
      <c r="BM117" s="42" t="n">
        <v>0</v>
      </c>
      <c r="BN117" s="42" t="n">
        <v>0</v>
      </c>
      <c r="BO117" s="42" t="n">
        <v>0</v>
      </c>
      <c r="BP117" s="42" t="n">
        <v>0</v>
      </c>
      <c r="BQ117" s="42" t="n">
        <v>0</v>
      </c>
      <c r="BR117" s="42" t="n">
        <v>0</v>
      </c>
      <c r="BS117" s="42" t="n">
        <v>0.02</v>
      </c>
      <c r="BT117" s="42" t="n">
        <v>0</v>
      </c>
      <c r="BU117" s="42" t="n">
        <v>0</v>
      </c>
      <c r="BV117" s="42" t="n">
        <v>0.08</v>
      </c>
      <c r="BW117" s="42" t="n">
        <v>0</v>
      </c>
      <c r="BX117" s="42" t="n">
        <v>0</v>
      </c>
      <c r="BY117" s="42" t="n">
        <v>0</v>
      </c>
      <c r="BZ117" s="42" t="n">
        <v>0</v>
      </c>
      <c r="CA117" s="42" t="n">
        <v>0</v>
      </c>
      <c r="CB117" s="42" t="n">
        <v>11.73</v>
      </c>
      <c r="CC117" s="43"/>
      <c r="CD117" s="43"/>
      <c r="CE117" s="42" t="n">
        <v>0</v>
      </c>
      <c r="CF117" s="42"/>
      <c r="CG117" s="42" t="n">
        <v>0</v>
      </c>
      <c r="CH117" s="42" t="n">
        <v>0</v>
      </c>
      <c r="CI117" s="42" t="n">
        <v>0</v>
      </c>
      <c r="CJ117" s="42" t="n">
        <v>570</v>
      </c>
      <c r="CK117" s="42" t="n">
        <v>219.6</v>
      </c>
      <c r="CL117" s="42" t="n">
        <v>394.8</v>
      </c>
      <c r="CM117" s="42" t="n">
        <v>4.56</v>
      </c>
      <c r="CN117" s="42" t="n">
        <v>4.56</v>
      </c>
      <c r="CO117" s="42" t="n">
        <v>4.56</v>
      </c>
      <c r="CP117" s="42" t="n">
        <v>0</v>
      </c>
      <c r="CQ117" s="42" t="n">
        <v>0</v>
      </c>
    </row>
    <row r="118" customFormat="false" ht="14.4" hidden="true" customHeight="false" outlineLevel="0" collapsed="false">
      <c r="A118" s="33"/>
      <c r="B118" s="38" t="s">
        <v>114</v>
      </c>
      <c r="C118" s="35"/>
      <c r="D118" s="131" t="n">
        <v>13</v>
      </c>
      <c r="E118" s="131"/>
      <c r="F118" s="131" t="n">
        <v>40</v>
      </c>
      <c r="G118" s="131"/>
      <c r="H118" s="131" t="n">
        <v>47</v>
      </c>
      <c r="I118" s="132"/>
      <c r="J118" s="44" t="n">
        <v>0</v>
      </c>
      <c r="K118" s="45" t="n">
        <v>0</v>
      </c>
      <c r="L118" s="45" t="n">
        <v>0</v>
      </c>
      <c r="M118" s="45" t="n">
        <v>0</v>
      </c>
      <c r="N118" s="45" t="n">
        <v>14.69</v>
      </c>
      <c r="O118" s="45" t="n">
        <v>0</v>
      </c>
      <c r="P118" s="45" t="n">
        <v>0.04</v>
      </c>
      <c r="Q118" s="45" t="n">
        <v>0</v>
      </c>
      <c r="R118" s="45" t="n">
        <v>0</v>
      </c>
      <c r="S118" s="45" t="n">
        <v>0</v>
      </c>
      <c r="T118" s="45" t="n">
        <v>0.04</v>
      </c>
      <c r="U118" s="45" t="n">
        <v>0.15</v>
      </c>
      <c r="V118" s="45" t="n">
        <v>0.45</v>
      </c>
      <c r="W118" s="45" t="n">
        <v>0.44</v>
      </c>
      <c r="X118" s="45" t="n">
        <v>0</v>
      </c>
      <c r="Y118" s="45" t="n">
        <v>0</v>
      </c>
      <c r="Z118" s="45" t="n">
        <v>0.04</v>
      </c>
      <c r="AA118" s="45" t="n">
        <v>0</v>
      </c>
      <c r="AB118" s="45" t="n">
        <v>0</v>
      </c>
      <c r="AC118" s="45" t="n">
        <v>0</v>
      </c>
      <c r="AD118" s="45" t="n">
        <v>0</v>
      </c>
      <c r="AE118" s="45" t="n">
        <v>0</v>
      </c>
      <c r="AF118" s="45" t="n">
        <v>0</v>
      </c>
      <c r="AG118" s="45" t="n">
        <v>0</v>
      </c>
      <c r="AH118" s="45" t="n">
        <v>0</v>
      </c>
      <c r="AI118" s="45" t="n">
        <v>0</v>
      </c>
      <c r="AJ118" s="27" t="n">
        <v>0</v>
      </c>
      <c r="AK118" s="27" t="n">
        <v>0</v>
      </c>
      <c r="AL118" s="27" t="n">
        <v>0</v>
      </c>
      <c r="AM118" s="27" t="n">
        <v>0</v>
      </c>
      <c r="AN118" s="27" t="n">
        <v>0</v>
      </c>
      <c r="AO118" s="27" t="n">
        <v>0</v>
      </c>
      <c r="AP118" s="27" t="n">
        <v>0</v>
      </c>
      <c r="AQ118" s="27" t="n">
        <v>0</v>
      </c>
      <c r="AR118" s="27" t="n">
        <v>0</v>
      </c>
      <c r="AS118" s="27" t="n">
        <v>0</v>
      </c>
      <c r="AT118" s="27" t="n">
        <v>0</v>
      </c>
      <c r="AU118" s="27" t="n">
        <v>0</v>
      </c>
      <c r="AV118" s="27" t="n">
        <v>0</v>
      </c>
      <c r="AW118" s="27" t="n">
        <v>0</v>
      </c>
      <c r="AX118" s="27" t="n">
        <v>0</v>
      </c>
      <c r="AY118" s="27" t="n">
        <v>0</v>
      </c>
      <c r="AZ118" s="27" t="n">
        <v>0</v>
      </c>
      <c r="BA118" s="27" t="n">
        <v>0</v>
      </c>
      <c r="BB118" s="27" t="n">
        <v>0</v>
      </c>
      <c r="BC118" s="27" t="n">
        <v>0</v>
      </c>
      <c r="BD118" s="27" t="n">
        <v>0</v>
      </c>
      <c r="BE118" s="27" t="n">
        <v>0</v>
      </c>
      <c r="BF118" s="27" t="n">
        <v>0</v>
      </c>
      <c r="BG118" s="27" t="n">
        <v>0</v>
      </c>
      <c r="BH118" s="27" t="n">
        <v>0</v>
      </c>
      <c r="BI118" s="27" t="n">
        <v>0</v>
      </c>
      <c r="BJ118" s="27" t="n">
        <v>0</v>
      </c>
      <c r="BK118" s="27" t="n">
        <v>0</v>
      </c>
      <c r="BL118" s="27" t="n">
        <v>0</v>
      </c>
      <c r="BM118" s="27" t="n">
        <v>0</v>
      </c>
      <c r="BN118" s="27" t="n">
        <v>0</v>
      </c>
      <c r="BO118" s="27" t="n">
        <v>0</v>
      </c>
      <c r="BP118" s="27" t="n">
        <v>0</v>
      </c>
      <c r="BQ118" s="27" t="n">
        <v>0</v>
      </c>
      <c r="BR118" s="27" t="n">
        <v>0</v>
      </c>
      <c r="BS118" s="27" t="n">
        <v>0</v>
      </c>
      <c r="BT118" s="27" t="n">
        <v>0</v>
      </c>
      <c r="BU118" s="27" t="n">
        <v>0</v>
      </c>
      <c r="BV118" s="27" t="n">
        <v>0</v>
      </c>
      <c r="BW118" s="27" t="n">
        <v>0</v>
      </c>
      <c r="BX118" s="27" t="n">
        <v>0</v>
      </c>
      <c r="BY118" s="27" t="n">
        <v>0</v>
      </c>
      <c r="BZ118" s="27" t="n">
        <v>0</v>
      </c>
      <c r="CA118" s="27" t="n">
        <v>0</v>
      </c>
      <c r="CB118" s="27" t="n">
        <v>200.05</v>
      </c>
      <c r="CC118" s="46"/>
      <c r="CD118" s="46"/>
      <c r="CE118" s="27" t="n">
        <v>0</v>
      </c>
      <c r="CF118" s="27"/>
      <c r="CG118" s="27" t="n">
        <v>4.21</v>
      </c>
      <c r="CH118" s="27" t="n">
        <v>4.21</v>
      </c>
      <c r="CI118" s="27" t="n">
        <v>4.21</v>
      </c>
      <c r="CJ118" s="27" t="n">
        <v>497.96</v>
      </c>
      <c r="CK118" s="27" t="n">
        <v>192.28</v>
      </c>
      <c r="CL118" s="27" t="n">
        <v>345.12</v>
      </c>
      <c r="CM118" s="27" t="n">
        <v>44.51</v>
      </c>
      <c r="CN118" s="27" t="n">
        <v>26.48</v>
      </c>
      <c r="CO118" s="27" t="n">
        <v>35.49</v>
      </c>
      <c r="CP118" s="27" t="n">
        <v>15</v>
      </c>
      <c r="CQ118" s="27" t="n">
        <v>0</v>
      </c>
    </row>
    <row r="119" customFormat="false" ht="14.4" hidden="false" customHeight="false" outlineLevel="0" collapsed="false">
      <c r="A119" s="33"/>
      <c r="B119" s="34" t="s">
        <v>173</v>
      </c>
      <c r="C119" s="35"/>
      <c r="D119" s="131"/>
      <c r="E119" s="131"/>
      <c r="F119" s="131"/>
      <c r="G119" s="131"/>
      <c r="H119" s="131"/>
      <c r="I119" s="131"/>
      <c r="J119" s="59" t="n">
        <f aca="false">SUM(J115:J118)</f>
        <v>10.71</v>
      </c>
      <c r="K119" s="60" t="n">
        <f aca="false">SUM(K115:K118)</f>
        <v>0.25</v>
      </c>
      <c r="L119" s="60" t="n">
        <f aca="false">SUM(L115:L118)</f>
        <v>0</v>
      </c>
      <c r="M119" s="60" t="n">
        <f aca="false">SUM(M115:M118)</f>
        <v>0</v>
      </c>
      <c r="N119" s="60" t="n">
        <f aca="false">SUM(N115:N118)</f>
        <v>25.02</v>
      </c>
      <c r="O119" s="60" t="n">
        <f aca="false">SUM(O115:O118)</f>
        <v>13.68</v>
      </c>
      <c r="P119" s="60" t="n">
        <f aca="false">SUM(P115:P118)</f>
        <v>0.1</v>
      </c>
      <c r="Q119" s="60" t="n">
        <f aca="false">SUM(Q115:Q118)</f>
        <v>0</v>
      </c>
      <c r="R119" s="60" t="n">
        <f aca="false">SUM(R115:R118)</f>
        <v>0</v>
      </c>
      <c r="S119" s="60" t="n">
        <f aca="false">SUM(S115:S118)</f>
        <v>1.42</v>
      </c>
      <c r="T119" s="60" t="n">
        <f aca="false">SUM(T115:T118)</f>
        <v>4.03</v>
      </c>
      <c r="U119" s="60" t="n">
        <f aca="false">SUM(U115:U118)</f>
        <v>526.06</v>
      </c>
      <c r="V119" s="60" t="n">
        <f aca="false">SUM(V115:V118)</f>
        <v>385.12</v>
      </c>
      <c r="W119" s="60" t="n">
        <f aca="false">SUM(W115:W118)</f>
        <v>258.29</v>
      </c>
      <c r="X119" s="60" t="n">
        <f aca="false">SUM(X115:X118)</f>
        <v>35.66</v>
      </c>
      <c r="Y119" s="60" t="n">
        <f aca="false">SUM(Y115:Y118)</f>
        <v>342.44</v>
      </c>
      <c r="Z119" s="60" t="n">
        <f aca="false">SUM(Z115:Z118)</f>
        <v>2.69</v>
      </c>
      <c r="AA119" s="60" t="n">
        <f aca="false">SUM(AA115:AA118)</f>
        <v>213.63</v>
      </c>
      <c r="AB119" s="60" t="n">
        <f aca="false">SUM(AB115:AB118)</f>
        <v>84.73</v>
      </c>
      <c r="AC119" s="60" t="n">
        <f aca="false">SUM(AC115:AC118)</f>
        <v>365.5</v>
      </c>
      <c r="AD119" s="60" t="n">
        <f aca="false">SUM(AD115:AD118)</f>
        <v>0.79</v>
      </c>
      <c r="AE119" s="60" t="n">
        <f aca="false">SUM(AE115:AE118)</f>
        <v>0.11</v>
      </c>
      <c r="AF119" s="60" t="n">
        <f aca="false">SUM(AF115:AF118)</f>
        <v>0.65</v>
      </c>
      <c r="AG119" s="60" t="n">
        <f aca="false">SUM(AG115:AG118)</f>
        <v>0.47</v>
      </c>
      <c r="AH119" s="60" t="n">
        <f aca="false">SUM(AH115:AH118)</f>
        <v>5.9</v>
      </c>
      <c r="AI119" s="60" t="n">
        <f aca="false">SUM(AI115:AI118)</f>
        <v>0.96</v>
      </c>
      <c r="AJ119" s="60" t="n">
        <f aca="false">SUM(AJ115:AJ118)</f>
        <v>0</v>
      </c>
      <c r="AK119" s="60" t="n">
        <f aca="false">SUM(AK115:AK118)</f>
        <v>1383.65</v>
      </c>
      <c r="AL119" s="60" t="n">
        <f aca="false">SUM(AL115:AL118)</f>
        <v>1172.86</v>
      </c>
      <c r="AM119" s="60" t="n">
        <f aca="false">SUM(AM115:AM118)</f>
        <v>1973.53</v>
      </c>
      <c r="AN119" s="60" t="n">
        <f aca="false">SUM(AN115:AN118)</f>
        <v>1580.22</v>
      </c>
      <c r="AO119" s="60" t="n">
        <f aca="false">SUM(AO115:AO118)</f>
        <v>652.67</v>
      </c>
      <c r="AP119" s="60" t="n">
        <f aca="false">SUM(AP115:AP118)</f>
        <v>1030.56</v>
      </c>
      <c r="AQ119" s="60" t="n">
        <f aca="false">SUM(AQ115:AQ118)</f>
        <v>349.73</v>
      </c>
      <c r="AR119" s="60" t="n">
        <f aca="false">SUM(AR115:AR118)</f>
        <v>1140.44</v>
      </c>
      <c r="AS119" s="60" t="n">
        <f aca="false">SUM(AS115:AS118)</f>
        <v>1022.03</v>
      </c>
      <c r="AT119" s="60" t="n">
        <f aca="false">SUM(AT115:AT118)</f>
        <v>1146.51</v>
      </c>
      <c r="AU119" s="60" t="n">
        <f aca="false">SUM(AU115:AU118)</f>
        <v>1813.31</v>
      </c>
      <c r="AV119" s="60" t="n">
        <f aca="false">SUM(AV115:AV118)</f>
        <v>599.03</v>
      </c>
      <c r="AW119" s="60" t="n">
        <f aca="false">SUM(AW115:AW118)</f>
        <v>630.79</v>
      </c>
      <c r="AX119" s="60" t="n">
        <f aca="false">SUM(AX115:AX118)</f>
        <v>3613.84</v>
      </c>
      <c r="AY119" s="60" t="n">
        <f aca="false">SUM(AY115:AY118)</f>
        <v>14.81</v>
      </c>
      <c r="AZ119" s="60" t="n">
        <f aca="false">SUM(AZ115:AZ118)</f>
        <v>1267.7</v>
      </c>
      <c r="BA119" s="60" t="n">
        <f aca="false">SUM(BA115:BA118)</f>
        <v>1420.01</v>
      </c>
      <c r="BB119" s="60" t="n">
        <f aca="false">SUM(BB115:BB118)</f>
        <v>938.37</v>
      </c>
      <c r="BC119" s="60" t="n">
        <f aca="false">SUM(BC115:BC118)</f>
        <v>428.39</v>
      </c>
      <c r="BD119" s="60" t="n">
        <f aca="false">SUM(BD115:BD118)</f>
        <v>0.4</v>
      </c>
      <c r="BE119" s="60" t="n">
        <f aca="false">SUM(BE115:BE118)</f>
        <v>0.21</v>
      </c>
      <c r="BF119" s="60" t="n">
        <f aca="false">SUM(BF115:BF118)</f>
        <v>0.12</v>
      </c>
      <c r="BG119" s="60" t="n">
        <f aca="false">SUM(BG115:BG118)</f>
        <v>0.25</v>
      </c>
      <c r="BH119" s="60" t="n">
        <f aca="false">SUM(BH115:BH118)</f>
        <v>0.28</v>
      </c>
      <c r="BI119" s="60" t="n">
        <f aca="false">SUM(BI115:BI118)</f>
        <v>1.36</v>
      </c>
      <c r="BJ119" s="60" t="n">
        <f aca="false">SUM(BJ115:BJ118)</f>
        <v>0.04</v>
      </c>
      <c r="BK119" s="60" t="n">
        <f aca="false">SUM(BK115:BK118)</f>
        <v>2.94</v>
      </c>
      <c r="BL119" s="60" t="n">
        <f aca="false">SUM(BL115:BL118)</f>
        <v>0.03</v>
      </c>
      <c r="BM119" s="60" t="n">
        <f aca="false">SUM(BM115:BM118)</f>
        <v>1.08</v>
      </c>
      <c r="BN119" s="60" t="n">
        <f aca="false">SUM(BN115:BN118)</f>
        <v>0.05</v>
      </c>
      <c r="BO119" s="60" t="n">
        <f aca="false">SUM(BO115:BO118)</f>
        <v>0</v>
      </c>
      <c r="BP119" s="60" t="n">
        <f aca="false">SUM(BP115:BP118)</f>
        <v>0</v>
      </c>
      <c r="BQ119" s="60" t="n">
        <f aca="false">SUM(BQ115:BQ118)</f>
        <v>0.2</v>
      </c>
      <c r="BR119" s="60" t="n">
        <f aca="false">SUM(BR115:BR118)</f>
        <v>0.33</v>
      </c>
      <c r="BS119" s="60" t="n">
        <f aca="false">SUM(BS115:BS118)</f>
        <v>2.69</v>
      </c>
      <c r="BT119" s="60" t="n">
        <f aca="false">SUM(BT115:BT118)</f>
        <v>0.01</v>
      </c>
      <c r="BU119" s="60" t="n">
        <f aca="false">SUM(BU115:BU118)</f>
        <v>0</v>
      </c>
      <c r="BV119" s="60" t="n">
        <f aca="false">SUM(BV115:BV118)</f>
        <v>0.21</v>
      </c>
      <c r="BW119" s="60" t="n">
        <f aca="false">SUM(BW115:BW118)</f>
        <v>0.05</v>
      </c>
      <c r="BX119" s="60" t="n">
        <f aca="false">SUM(BX115:BX118)</f>
        <v>0.1</v>
      </c>
      <c r="BY119" s="60" t="n">
        <f aca="false">SUM(BY115:BY118)</f>
        <v>0</v>
      </c>
      <c r="BZ119" s="60" t="n">
        <f aca="false">SUM(BZ115:BZ118)</f>
        <v>0</v>
      </c>
      <c r="CA119" s="60" t="n">
        <f aca="false">SUM(CA115:CA118)</f>
        <v>0</v>
      </c>
      <c r="CB119" s="60" t="n">
        <f aca="false">SUM(CB115:CB118)</f>
        <v>442.6</v>
      </c>
      <c r="CC119" s="60" t="n">
        <f aca="false">SUM(CC115:CC118)</f>
        <v>0</v>
      </c>
      <c r="CD119" s="60" t="n">
        <f aca="false">SUM(CD115:CD118)</f>
        <v>0</v>
      </c>
      <c r="CE119" s="60" t="n">
        <f aca="false">SUM(CE115:CE118)</f>
        <v>227.75</v>
      </c>
      <c r="CF119" s="60" t="n">
        <f aca="false">SUM(CF115:CF118)</f>
        <v>0</v>
      </c>
      <c r="CG119" s="60" t="n">
        <f aca="false">SUM(CG115:CG118)</f>
        <v>74.81</v>
      </c>
      <c r="CH119" s="60" t="n">
        <f aca="false">SUM(CH115:CH118)</f>
        <v>52.71</v>
      </c>
      <c r="CI119" s="60" t="n">
        <f aca="false">SUM(CI115:CI118)</f>
        <v>63.76</v>
      </c>
      <c r="CJ119" s="60" t="n">
        <f aca="false">SUM(CJ115:CJ118)</f>
        <v>9013.15</v>
      </c>
      <c r="CK119" s="60" t="n">
        <f aca="false">SUM(CK115:CK118)</f>
        <v>5421.56</v>
      </c>
      <c r="CL119" s="60" t="n">
        <f aca="false">SUM(CL115:CL118)</f>
        <v>7217.35</v>
      </c>
      <c r="CM119" s="60" t="n">
        <f aca="false">SUM(CM115:CM118)</f>
        <v>69.08</v>
      </c>
      <c r="CN119" s="60" t="n">
        <f aca="false">SUM(CN115:CN118)</f>
        <v>43.11</v>
      </c>
      <c r="CO119" s="60" t="n">
        <f aca="false">SUM(CO115:CO118)</f>
        <v>56.09</v>
      </c>
      <c r="CP119" s="60" t="n">
        <f aca="false">SUM(CP115:CP118)</f>
        <v>15</v>
      </c>
      <c r="CQ119" s="60" t="n">
        <f aca="false">SUM(CQ115:CQ118)</f>
        <v>0.75</v>
      </c>
    </row>
    <row r="120" customFormat="false" ht="14.4" hidden="false" customHeight="false" outlineLevel="0" collapsed="false">
      <c r="A120" s="33" t="str">
        <f aca="false">" 245/1"</f>
        <v> 245/1</v>
      </c>
      <c r="B120" s="38" t="s">
        <v>122</v>
      </c>
      <c r="C120" s="35" t="str">
        <f aca="false">"40"</f>
        <v>40</v>
      </c>
      <c r="D120" s="131" t="n">
        <v>0.42</v>
      </c>
      <c r="E120" s="131" t="n">
        <v>0</v>
      </c>
      <c r="F120" s="131" t="n">
        <v>0.36</v>
      </c>
      <c r="G120" s="131" t="n">
        <v>0.41</v>
      </c>
      <c r="H120" s="132" t="n">
        <v>1.92</v>
      </c>
      <c r="I120" s="132" t="n">
        <v>12.328709</v>
      </c>
      <c r="V120" s="5" t="n">
        <v>0</v>
      </c>
      <c r="W120" s="5" t="n">
        <v>0</v>
      </c>
      <c r="X120" s="5" t="n">
        <v>0</v>
      </c>
      <c r="Y120" s="5" t="n">
        <v>0</v>
      </c>
      <c r="Z120" s="5" t="n">
        <v>0</v>
      </c>
      <c r="AA120" s="5" t="n">
        <v>0</v>
      </c>
      <c r="AB120" s="5" t="n">
        <v>0</v>
      </c>
      <c r="AC120" s="5" t="n">
        <v>175</v>
      </c>
      <c r="AD120" s="5" t="n">
        <v>0</v>
      </c>
      <c r="AE120" s="5" t="n">
        <v>0.3</v>
      </c>
      <c r="AF120" s="5" t="n">
        <v>0.35</v>
      </c>
      <c r="AI120" s="5" t="n">
        <v>15</v>
      </c>
      <c r="CI120" s="6" t="n">
        <v>0</v>
      </c>
      <c r="CL120" s="6" t="n">
        <v>0</v>
      </c>
      <c r="CO120" s="6" t="n">
        <v>0</v>
      </c>
    </row>
    <row r="121" customFormat="false" ht="14.4" hidden="false" customHeight="false" outlineLevel="0" collapsed="false">
      <c r="A121" s="33" t="s">
        <v>206</v>
      </c>
      <c r="B121" s="38" t="s">
        <v>207</v>
      </c>
      <c r="C121" s="35" t="str">
        <f aca="false">"250"</f>
        <v>250</v>
      </c>
      <c r="D121" s="131" t="n">
        <v>3.21</v>
      </c>
      <c r="E121" s="131" t="n">
        <v>0</v>
      </c>
      <c r="F121" s="131" t="n">
        <v>2.85</v>
      </c>
      <c r="G121" s="131" t="n">
        <v>2.45</v>
      </c>
      <c r="H121" s="132" t="n">
        <v>23.6</v>
      </c>
      <c r="I121" s="132" t="n">
        <v>127.39266075</v>
      </c>
      <c r="V121" s="5" t="n">
        <f aca="false">V119-V120</f>
        <v>385.12</v>
      </c>
      <c r="W121" s="5" t="n">
        <f aca="false">W119-W120</f>
        <v>258.29</v>
      </c>
      <c r="X121" s="5" t="n">
        <f aca="false">X119-X120</f>
        <v>35.66</v>
      </c>
      <c r="Y121" s="5" t="n">
        <f aca="false">Y119-Y120</f>
        <v>342.44</v>
      </c>
      <c r="Z121" s="5" t="n">
        <f aca="false">Z119-Z120</f>
        <v>2.69</v>
      </c>
      <c r="AA121" s="5" t="n">
        <f aca="false">AA119-AA120</f>
        <v>213.63</v>
      </c>
      <c r="AB121" s="5" t="n">
        <f aca="false">AB119-AB120</f>
        <v>84.73</v>
      </c>
      <c r="AC121" s="5" t="n">
        <f aca="false">AC119-AC120</f>
        <v>190.5</v>
      </c>
      <c r="AD121" s="5" t="n">
        <f aca="false">AD119-AD120</f>
        <v>0.79</v>
      </c>
      <c r="AE121" s="5" t="n">
        <f aca="false">AE119-AE120</f>
        <v>-0.19</v>
      </c>
      <c r="AF121" s="5" t="n">
        <f aca="false">AF119-AF120</f>
        <v>0.3</v>
      </c>
      <c r="AI121" s="5" t="n">
        <f aca="false">AI119-AI120</f>
        <v>-14.04</v>
      </c>
      <c r="CI121" s="6" t="n">
        <f aca="false">CI119-CI120</f>
        <v>63.76</v>
      </c>
      <c r="CL121" s="6" t="n">
        <f aca="false">CL119-CL120</f>
        <v>7217.35</v>
      </c>
      <c r="CO121" s="6" t="n">
        <f aca="false">CO119-CO120</f>
        <v>56.09</v>
      </c>
    </row>
    <row r="122" customFormat="false" ht="14.4" hidden="false" customHeight="false" outlineLevel="0" collapsed="false">
      <c r="A122" s="33" t="s">
        <v>246</v>
      </c>
      <c r="B122" s="38" t="s">
        <v>209</v>
      </c>
      <c r="C122" s="35" t="str">
        <f aca="false">"100"</f>
        <v>100</v>
      </c>
      <c r="D122" s="131" t="n">
        <v>11.21</v>
      </c>
      <c r="E122" s="131" t="n">
        <v>12.2</v>
      </c>
      <c r="F122" s="131" t="n">
        <v>16.91</v>
      </c>
      <c r="G122" s="131" t="n">
        <v>2.23</v>
      </c>
      <c r="H122" s="131" t="n">
        <v>11.4</v>
      </c>
      <c r="I122" s="132" t="n">
        <v>316.71</v>
      </c>
    </row>
    <row r="123" customFormat="false" ht="14.4" hidden="false" customHeight="false" outlineLevel="0" collapsed="false">
      <c r="A123" s="33" t="s">
        <v>247</v>
      </c>
      <c r="B123" s="38" t="s">
        <v>210</v>
      </c>
      <c r="C123" s="35" t="str">
        <f aca="false">"180"</f>
        <v>180</v>
      </c>
      <c r="D123" s="131" t="n">
        <v>5.19</v>
      </c>
      <c r="E123" s="131" t="n">
        <v>0.03</v>
      </c>
      <c r="F123" s="131" t="n">
        <v>4.84</v>
      </c>
      <c r="G123" s="131" t="n">
        <v>1.44</v>
      </c>
      <c r="H123" s="132" t="n">
        <v>32.64</v>
      </c>
      <c r="I123" s="132" t="n">
        <v>174.58351416</v>
      </c>
    </row>
    <row r="124" customFormat="false" ht="14.4" hidden="false" customHeight="false" outlineLevel="0" collapsed="false">
      <c r="A124" s="33" t="s">
        <v>211</v>
      </c>
      <c r="B124" s="38" t="s">
        <v>212</v>
      </c>
      <c r="C124" s="35" t="str">
        <f aca="false">"200"</f>
        <v>200</v>
      </c>
      <c r="D124" s="131" t="n">
        <v>0</v>
      </c>
      <c r="E124" s="131" t="n">
        <v>0</v>
      </c>
      <c r="F124" s="131" t="n">
        <v>0</v>
      </c>
      <c r="G124" s="131" t="n">
        <v>0</v>
      </c>
      <c r="H124" s="132" t="n">
        <v>18.95</v>
      </c>
      <c r="I124" s="132" t="n">
        <v>70.7104</v>
      </c>
    </row>
    <row r="125" customFormat="false" ht="14.4" hidden="false" customHeight="false" outlineLevel="0" collapsed="false">
      <c r="A125" s="33" t="str">
        <f aca="false">""</f>
        <v/>
      </c>
      <c r="B125" s="38" t="s">
        <v>130</v>
      </c>
      <c r="C125" s="35" t="n">
        <v>50</v>
      </c>
      <c r="D125" s="131" t="n">
        <v>5.5</v>
      </c>
      <c r="E125" s="131" t="n">
        <v>0</v>
      </c>
      <c r="F125" s="131" t="n">
        <v>2.5</v>
      </c>
      <c r="G125" s="131" t="n">
        <v>0</v>
      </c>
      <c r="H125" s="132" t="n">
        <v>26.9</v>
      </c>
      <c r="I125" s="132" t="n">
        <v>133.82</v>
      </c>
    </row>
    <row r="126" customFormat="false" ht="14.4" hidden="false" customHeight="false" outlineLevel="0" collapsed="false">
      <c r="A126" s="33" t="str">
        <f aca="false">"-"</f>
        <v>-</v>
      </c>
      <c r="B126" s="38" t="s">
        <v>109</v>
      </c>
      <c r="C126" s="35" t="str">
        <f aca="false">"30"</f>
        <v>30</v>
      </c>
      <c r="D126" s="131" t="n">
        <v>1.98</v>
      </c>
      <c r="E126" s="131" t="n">
        <v>0</v>
      </c>
      <c r="F126" s="131" t="n">
        <v>0.36</v>
      </c>
      <c r="G126" s="131" t="n">
        <v>0.36</v>
      </c>
      <c r="H126" s="132" t="n">
        <v>12.51</v>
      </c>
      <c r="I126" s="132" t="n">
        <v>58.014</v>
      </c>
      <c r="J126" s="40" t="n">
        <v>3.13</v>
      </c>
      <c r="K126" s="41" t="n">
        <v>0.05</v>
      </c>
      <c r="L126" s="41" t="n">
        <v>0</v>
      </c>
      <c r="M126" s="41" t="n">
        <v>0</v>
      </c>
      <c r="N126" s="41" t="n">
        <v>1.66</v>
      </c>
      <c r="O126" s="41" t="n">
        <v>2.13</v>
      </c>
      <c r="P126" s="41" t="n">
        <v>0.11</v>
      </c>
      <c r="Q126" s="41" t="n">
        <v>0</v>
      </c>
      <c r="R126" s="41" t="n">
        <v>0</v>
      </c>
      <c r="S126" s="41" t="n">
        <v>0.03</v>
      </c>
      <c r="T126" s="41" t="n">
        <v>1.79</v>
      </c>
      <c r="U126" s="41" t="n">
        <v>134.54</v>
      </c>
      <c r="V126" s="41" t="n">
        <v>162.72</v>
      </c>
      <c r="W126" s="41" t="n">
        <v>56.56</v>
      </c>
      <c r="X126" s="41" t="n">
        <v>16.58</v>
      </c>
      <c r="Y126" s="41" t="n">
        <v>154.65</v>
      </c>
      <c r="Z126" s="41" t="n">
        <v>0.78</v>
      </c>
      <c r="AA126" s="41" t="n">
        <v>64.16</v>
      </c>
      <c r="AB126" s="41" t="n">
        <v>17.05</v>
      </c>
      <c r="AC126" s="41" t="n">
        <v>77.29</v>
      </c>
      <c r="AD126" s="41" t="n">
        <v>1.5</v>
      </c>
      <c r="AE126" s="41" t="n">
        <v>0.11</v>
      </c>
      <c r="AF126" s="41" t="n">
        <v>0.18</v>
      </c>
      <c r="AG126" s="41" t="n">
        <v>2.81</v>
      </c>
      <c r="AH126" s="41" t="n">
        <v>8.11</v>
      </c>
      <c r="AI126" s="41" t="n">
        <v>0.3</v>
      </c>
      <c r="AJ126" s="42" t="n">
        <v>0</v>
      </c>
      <c r="AK126" s="42" t="n">
        <v>1102.03</v>
      </c>
      <c r="AL126" s="42" t="n">
        <v>854.7</v>
      </c>
      <c r="AM126" s="42" t="n">
        <v>1555.56</v>
      </c>
      <c r="AN126" s="42" t="n">
        <v>1734.66</v>
      </c>
      <c r="AO126" s="42" t="n">
        <v>497.22</v>
      </c>
      <c r="AP126" s="42" t="n">
        <v>991.89</v>
      </c>
      <c r="AQ126" s="42" t="n">
        <v>206.68</v>
      </c>
      <c r="AR126" s="42" t="n">
        <v>137.74</v>
      </c>
      <c r="AS126" s="42" t="n">
        <v>94.91</v>
      </c>
      <c r="AT126" s="42" t="n">
        <v>105.92</v>
      </c>
      <c r="AU126" s="42" t="n">
        <v>157.28</v>
      </c>
      <c r="AV126" s="42" t="n">
        <v>721.93</v>
      </c>
      <c r="AW126" s="42" t="n">
        <v>60.33</v>
      </c>
      <c r="AX126" s="42" t="n">
        <v>305.29</v>
      </c>
      <c r="AY126" s="42" t="n">
        <v>1.66</v>
      </c>
      <c r="AZ126" s="42" t="n">
        <v>76.93</v>
      </c>
      <c r="BA126" s="42" t="n">
        <v>126.24</v>
      </c>
      <c r="BB126" s="42" t="n">
        <v>121.45</v>
      </c>
      <c r="BC126" s="42" t="n">
        <v>49.05</v>
      </c>
      <c r="BD126" s="42" t="n">
        <v>0.06</v>
      </c>
      <c r="BE126" s="42" t="n">
        <v>0.03</v>
      </c>
      <c r="BF126" s="42" t="n">
        <v>0.01</v>
      </c>
      <c r="BG126" s="42" t="n">
        <v>0.03</v>
      </c>
      <c r="BH126" s="42" t="n">
        <v>0.04</v>
      </c>
      <c r="BI126" s="42" t="n">
        <v>0.16</v>
      </c>
      <c r="BJ126" s="42" t="n">
        <v>0</v>
      </c>
      <c r="BK126" s="42" t="n">
        <v>0.46</v>
      </c>
      <c r="BL126" s="42" t="n">
        <v>0</v>
      </c>
      <c r="BM126" s="42" t="n">
        <v>0.14</v>
      </c>
      <c r="BN126" s="42" t="n">
        <v>0</v>
      </c>
      <c r="BO126" s="42" t="n">
        <v>0</v>
      </c>
      <c r="BP126" s="42" t="n">
        <v>0</v>
      </c>
      <c r="BQ126" s="42" t="n">
        <v>0.03</v>
      </c>
      <c r="BR126" s="42" t="n">
        <v>0.05</v>
      </c>
      <c r="BS126" s="42" t="n">
        <v>0.37</v>
      </c>
      <c r="BT126" s="42" t="n">
        <v>0</v>
      </c>
      <c r="BU126" s="42" t="n">
        <v>0</v>
      </c>
      <c r="BV126" s="42" t="n">
        <v>0.03</v>
      </c>
      <c r="BW126" s="42" t="n">
        <v>0</v>
      </c>
      <c r="BX126" s="42" t="n">
        <v>0</v>
      </c>
      <c r="BY126" s="42" t="n">
        <v>0</v>
      </c>
      <c r="BZ126" s="42" t="n">
        <v>0</v>
      </c>
      <c r="CA126" s="42" t="n">
        <v>0</v>
      </c>
      <c r="CB126" s="42" t="n">
        <v>104.8</v>
      </c>
      <c r="CC126" s="43"/>
      <c r="CD126" s="43"/>
      <c r="CE126" s="42" t="n">
        <v>67</v>
      </c>
      <c r="CF126" s="42"/>
      <c r="CG126" s="42" t="n">
        <v>153.02</v>
      </c>
      <c r="CH126" s="42" t="n">
        <v>27.13</v>
      </c>
      <c r="CI126" s="42" t="n">
        <v>90.07</v>
      </c>
      <c r="CJ126" s="42" t="n">
        <v>1886.55</v>
      </c>
      <c r="CK126" s="42" t="n">
        <v>760.96</v>
      </c>
      <c r="CL126" s="42" t="n">
        <v>1323.76</v>
      </c>
      <c r="CM126" s="42" t="n">
        <v>26.07</v>
      </c>
      <c r="CN126" s="42" t="n">
        <v>13.83</v>
      </c>
      <c r="CO126" s="42" t="n">
        <v>19.98</v>
      </c>
      <c r="CP126" s="42" t="n">
        <v>0</v>
      </c>
      <c r="CQ126" s="42" t="n">
        <v>0.3</v>
      </c>
    </row>
    <row r="127" customFormat="false" ht="14.4" hidden="false" customHeight="false" outlineLevel="0" collapsed="false">
      <c r="A127" s="47"/>
      <c r="B127" s="48" t="s">
        <v>182</v>
      </c>
      <c r="C127" s="49"/>
      <c r="D127" s="64" t="n">
        <f aca="false">SUM(D120:D126)</f>
        <v>27.51</v>
      </c>
      <c r="E127" s="64" t="n">
        <f aca="false">SUM(E120:E126)</f>
        <v>12.23</v>
      </c>
      <c r="F127" s="64" t="n">
        <f aca="false">SUM(F120:F126)</f>
        <v>27.82</v>
      </c>
      <c r="G127" s="64" t="n">
        <f aca="false">SUM(G120:G126)</f>
        <v>6.89</v>
      </c>
      <c r="H127" s="64" t="n">
        <f aca="false">SUM(H120:H126)</f>
        <v>127.92</v>
      </c>
      <c r="I127" s="64" t="n">
        <f aca="false">SUM(I120:I126)</f>
        <v>893.55928391</v>
      </c>
      <c r="J127" s="40" t="n">
        <v>2.28</v>
      </c>
      <c r="K127" s="41" t="n">
        <v>0.08</v>
      </c>
      <c r="L127" s="41" t="n">
        <v>0</v>
      </c>
      <c r="M127" s="41" t="n">
        <v>0</v>
      </c>
      <c r="N127" s="41" t="n">
        <v>2.15</v>
      </c>
      <c r="O127" s="41" t="n">
        <v>18.23</v>
      </c>
      <c r="P127" s="41" t="n">
        <v>1.7</v>
      </c>
      <c r="Q127" s="41" t="n">
        <v>0</v>
      </c>
      <c r="R127" s="41" t="n">
        <v>0</v>
      </c>
      <c r="S127" s="41" t="n">
        <v>0.29</v>
      </c>
      <c r="T127" s="41" t="n">
        <v>1.89</v>
      </c>
      <c r="U127" s="41" t="n">
        <v>77.84</v>
      </c>
      <c r="V127" s="41" t="n">
        <v>636.26</v>
      </c>
      <c r="W127" s="41" t="n">
        <v>33.96</v>
      </c>
      <c r="X127" s="41" t="n">
        <v>30.35</v>
      </c>
      <c r="Y127" s="41" t="n">
        <v>86.82</v>
      </c>
      <c r="Z127" s="41" t="n">
        <v>1.12</v>
      </c>
      <c r="AA127" s="41" t="n">
        <v>18.75</v>
      </c>
      <c r="AB127" s="41" t="n">
        <v>34.11</v>
      </c>
      <c r="AC127" s="41" t="n">
        <v>25.05</v>
      </c>
      <c r="AD127" s="41" t="n">
        <v>0.17</v>
      </c>
      <c r="AE127" s="41" t="n">
        <v>0.12</v>
      </c>
      <c r="AF127" s="41" t="n">
        <v>0.1</v>
      </c>
      <c r="AG127" s="41" t="n">
        <v>1.33</v>
      </c>
      <c r="AH127" s="41" t="n">
        <v>2.59</v>
      </c>
      <c r="AI127" s="41" t="n">
        <v>5.45</v>
      </c>
      <c r="AJ127" s="42" t="n">
        <v>0</v>
      </c>
      <c r="AK127" s="42" t="n">
        <v>62.59</v>
      </c>
      <c r="AL127" s="42" t="n">
        <v>81.44</v>
      </c>
      <c r="AM127" s="42" t="n">
        <v>116</v>
      </c>
      <c r="AN127" s="42" t="n">
        <v>118.1</v>
      </c>
      <c r="AO127" s="42" t="n">
        <v>26.61</v>
      </c>
      <c r="AP127" s="42" t="n">
        <v>76.13</v>
      </c>
      <c r="AQ127" s="42" t="n">
        <v>34.84</v>
      </c>
      <c r="AR127" s="42" t="n">
        <v>80.09</v>
      </c>
      <c r="AS127" s="42" t="n">
        <v>75.67</v>
      </c>
      <c r="AT127" s="42" t="n">
        <v>206.13</v>
      </c>
      <c r="AU127" s="42" t="n">
        <v>91.81</v>
      </c>
      <c r="AV127" s="42" t="n">
        <v>19.2</v>
      </c>
      <c r="AW127" s="42" t="n">
        <v>53.44</v>
      </c>
      <c r="AX127" s="42" t="n">
        <v>287.21</v>
      </c>
      <c r="AY127" s="42" t="n">
        <v>0</v>
      </c>
      <c r="AZ127" s="42" t="n">
        <v>40.19</v>
      </c>
      <c r="BA127" s="42" t="n">
        <v>36.55</v>
      </c>
      <c r="BB127" s="42" t="n">
        <v>72.75</v>
      </c>
      <c r="BC127" s="42" t="n">
        <v>21.66</v>
      </c>
      <c r="BD127" s="42" t="n">
        <v>0.1</v>
      </c>
      <c r="BE127" s="42" t="n">
        <v>0.04</v>
      </c>
      <c r="BF127" s="42" t="n">
        <v>0.02</v>
      </c>
      <c r="BG127" s="42" t="n">
        <v>0.05</v>
      </c>
      <c r="BH127" s="42" t="n">
        <v>0.06</v>
      </c>
      <c r="BI127" s="42" t="n">
        <v>0.29</v>
      </c>
      <c r="BJ127" s="42" t="n">
        <v>0</v>
      </c>
      <c r="BK127" s="42" t="n">
        <v>0.88</v>
      </c>
      <c r="BL127" s="42" t="n">
        <v>0</v>
      </c>
      <c r="BM127" s="42" t="n">
        <v>0.26</v>
      </c>
      <c r="BN127" s="42" t="n">
        <v>0</v>
      </c>
      <c r="BO127" s="42" t="n">
        <v>0</v>
      </c>
      <c r="BP127" s="42" t="n">
        <v>0</v>
      </c>
      <c r="BQ127" s="42" t="n">
        <v>0.05</v>
      </c>
      <c r="BR127" s="42" t="n">
        <v>0.09</v>
      </c>
      <c r="BS127" s="42" t="n">
        <v>0.85</v>
      </c>
      <c r="BT127" s="42" t="n">
        <v>0</v>
      </c>
      <c r="BU127" s="42" t="n">
        <v>0</v>
      </c>
      <c r="BV127" s="42" t="n">
        <v>0.14</v>
      </c>
      <c r="BW127" s="42" t="n">
        <v>0</v>
      </c>
      <c r="BX127" s="42" t="n">
        <v>0</v>
      </c>
      <c r="BY127" s="42" t="n">
        <v>0</v>
      </c>
      <c r="BZ127" s="42" t="n">
        <v>0</v>
      </c>
      <c r="CA127" s="42" t="n">
        <v>0</v>
      </c>
      <c r="CB127" s="42" t="n">
        <v>123.62</v>
      </c>
      <c r="CC127" s="43"/>
      <c r="CD127" s="43"/>
      <c r="CE127" s="42" t="n">
        <v>24.43</v>
      </c>
      <c r="CF127" s="42"/>
      <c r="CG127" s="42" t="n">
        <v>17.59</v>
      </c>
      <c r="CH127" s="42" t="n">
        <v>11.66</v>
      </c>
      <c r="CI127" s="42" t="n">
        <v>14.63</v>
      </c>
      <c r="CJ127" s="42" t="n">
        <v>602.06</v>
      </c>
      <c r="CK127" s="42" t="n">
        <v>529.2</v>
      </c>
      <c r="CL127" s="42" t="n">
        <v>565.63</v>
      </c>
      <c r="CM127" s="42" t="n">
        <v>24.41</v>
      </c>
      <c r="CN127" s="42" t="n">
        <v>3.59</v>
      </c>
      <c r="CO127" s="42" t="n">
        <v>14</v>
      </c>
      <c r="CP127" s="42" t="n">
        <v>0</v>
      </c>
      <c r="CQ127" s="42" t="n">
        <v>0.23</v>
      </c>
    </row>
    <row r="128" customFormat="false" ht="14.4" hidden="true" customHeight="false" outlineLevel="0" collapsed="false">
      <c r="A128" s="28"/>
      <c r="B128" s="53" t="s">
        <v>112</v>
      </c>
      <c r="C128" s="30"/>
      <c r="D128" s="45" t="n">
        <v>26.95</v>
      </c>
      <c r="E128" s="45" t="n">
        <v>0</v>
      </c>
      <c r="F128" s="45" t="n">
        <v>27.65</v>
      </c>
      <c r="G128" s="45" t="n">
        <v>0</v>
      </c>
      <c r="H128" s="45" t="n">
        <v>117.25</v>
      </c>
      <c r="I128" s="45" t="n">
        <v>822.5</v>
      </c>
      <c r="J128" s="40" t="n">
        <v>0</v>
      </c>
      <c r="K128" s="41" t="n">
        <v>0</v>
      </c>
      <c r="L128" s="41" t="n">
        <v>0</v>
      </c>
      <c r="M128" s="41" t="n">
        <v>0</v>
      </c>
      <c r="N128" s="41" t="n">
        <v>9.8</v>
      </c>
      <c r="O128" s="41" t="n">
        <v>0</v>
      </c>
      <c r="P128" s="41" t="n">
        <v>0.04</v>
      </c>
      <c r="Q128" s="41" t="n">
        <v>0</v>
      </c>
      <c r="R128" s="41" t="n">
        <v>0</v>
      </c>
      <c r="S128" s="41" t="n">
        <v>0</v>
      </c>
      <c r="T128" s="41" t="n">
        <v>0.03</v>
      </c>
      <c r="U128" s="41" t="n">
        <v>0.1</v>
      </c>
      <c r="V128" s="41" t="n">
        <v>0.3</v>
      </c>
      <c r="W128" s="41" t="n">
        <v>0.29</v>
      </c>
      <c r="X128" s="41" t="n">
        <v>0</v>
      </c>
      <c r="Y128" s="41" t="n">
        <v>0</v>
      </c>
      <c r="Z128" s="41" t="n">
        <v>0.03</v>
      </c>
      <c r="AA128" s="41" t="n">
        <v>0</v>
      </c>
      <c r="AB128" s="41" t="n">
        <v>0</v>
      </c>
      <c r="AC128" s="41" t="n">
        <v>0</v>
      </c>
      <c r="AD128" s="41" t="n">
        <v>0</v>
      </c>
      <c r="AE128" s="41" t="n">
        <v>0</v>
      </c>
      <c r="AF128" s="41" t="n">
        <v>0</v>
      </c>
      <c r="AG128" s="41" t="n">
        <v>0</v>
      </c>
      <c r="AH128" s="41" t="n">
        <v>0</v>
      </c>
      <c r="AI128" s="41" t="n">
        <v>0</v>
      </c>
      <c r="AJ128" s="42" t="n">
        <v>0</v>
      </c>
      <c r="AK128" s="42" t="n">
        <v>0</v>
      </c>
      <c r="AL128" s="42" t="n">
        <v>0</v>
      </c>
      <c r="AM128" s="42" t="n">
        <v>0</v>
      </c>
      <c r="AN128" s="42" t="n">
        <v>0</v>
      </c>
      <c r="AO128" s="42" t="n">
        <v>0</v>
      </c>
      <c r="AP128" s="42" t="n">
        <v>0</v>
      </c>
      <c r="AQ128" s="42" t="n">
        <v>0</v>
      </c>
      <c r="AR128" s="42" t="n">
        <v>0</v>
      </c>
      <c r="AS128" s="42" t="n">
        <v>0</v>
      </c>
      <c r="AT128" s="42" t="n">
        <v>0</v>
      </c>
      <c r="AU128" s="42" t="n">
        <v>0</v>
      </c>
      <c r="AV128" s="42" t="n">
        <v>0</v>
      </c>
      <c r="AW128" s="42" t="n">
        <v>0</v>
      </c>
      <c r="AX128" s="42" t="n">
        <v>0</v>
      </c>
      <c r="AY128" s="42" t="n">
        <v>0</v>
      </c>
      <c r="AZ128" s="42" t="n">
        <v>0</v>
      </c>
      <c r="BA128" s="42" t="n">
        <v>0</v>
      </c>
      <c r="BB128" s="42" t="n">
        <v>0</v>
      </c>
      <c r="BC128" s="42" t="n">
        <v>0</v>
      </c>
      <c r="BD128" s="42" t="n">
        <v>0</v>
      </c>
      <c r="BE128" s="42" t="n">
        <v>0</v>
      </c>
      <c r="BF128" s="42" t="n">
        <v>0</v>
      </c>
      <c r="BG128" s="42" t="n">
        <v>0</v>
      </c>
      <c r="BH128" s="42" t="n">
        <v>0</v>
      </c>
      <c r="BI128" s="42" t="n">
        <v>0</v>
      </c>
      <c r="BJ128" s="42" t="n">
        <v>0</v>
      </c>
      <c r="BK128" s="42" t="n">
        <v>0</v>
      </c>
      <c r="BL128" s="42" t="n">
        <v>0</v>
      </c>
      <c r="BM128" s="42" t="n">
        <v>0</v>
      </c>
      <c r="BN128" s="42" t="n">
        <v>0</v>
      </c>
      <c r="BO128" s="42" t="n">
        <v>0</v>
      </c>
      <c r="BP128" s="42" t="n">
        <v>0</v>
      </c>
      <c r="BQ128" s="42" t="n">
        <v>0</v>
      </c>
      <c r="BR128" s="42" t="n">
        <v>0</v>
      </c>
      <c r="BS128" s="42" t="n">
        <v>0</v>
      </c>
      <c r="BT128" s="42" t="n">
        <v>0</v>
      </c>
      <c r="BU128" s="42" t="n">
        <v>0</v>
      </c>
      <c r="BV128" s="42" t="n">
        <v>0</v>
      </c>
      <c r="BW128" s="42" t="n">
        <v>0</v>
      </c>
      <c r="BX128" s="42" t="n">
        <v>0</v>
      </c>
      <c r="BY128" s="42" t="n">
        <v>0</v>
      </c>
      <c r="BZ128" s="42" t="n">
        <v>0</v>
      </c>
      <c r="CA128" s="42" t="n">
        <v>0</v>
      </c>
      <c r="CB128" s="42" t="n">
        <v>200.04</v>
      </c>
      <c r="CC128" s="43"/>
      <c r="CD128" s="43"/>
      <c r="CE128" s="42" t="n">
        <v>0</v>
      </c>
      <c r="CF128" s="42"/>
      <c r="CG128" s="42" t="n">
        <v>4.21</v>
      </c>
      <c r="CH128" s="42" t="n">
        <v>4.21</v>
      </c>
      <c r="CI128" s="42" t="n">
        <v>4.21</v>
      </c>
      <c r="CJ128" s="42" t="n">
        <v>497.96</v>
      </c>
      <c r="CK128" s="42" t="n">
        <v>192.28</v>
      </c>
      <c r="CL128" s="42" t="n">
        <v>345.12</v>
      </c>
      <c r="CM128" s="42" t="n">
        <v>44.51</v>
      </c>
      <c r="CN128" s="42" t="n">
        <v>26.48</v>
      </c>
      <c r="CO128" s="42" t="n">
        <v>35.49</v>
      </c>
      <c r="CP128" s="42" t="n">
        <v>10</v>
      </c>
      <c r="CQ128" s="42" t="n">
        <v>0</v>
      </c>
    </row>
    <row r="129" customFormat="false" ht="14.4" hidden="true" customHeight="false" outlineLevel="0" collapsed="false">
      <c r="A129" s="28"/>
      <c r="B129" s="53" t="s">
        <v>113</v>
      </c>
      <c r="C129" s="30"/>
      <c r="D129" s="45" t="n">
        <f aca="false">D127-D128</f>
        <v>0.560000000000002</v>
      </c>
      <c r="E129" s="45" t="n">
        <f aca="false">E127-E128</f>
        <v>12.23</v>
      </c>
      <c r="F129" s="45" t="n">
        <f aca="false">F127-F128</f>
        <v>0.170000000000002</v>
      </c>
      <c r="G129" s="45" t="n">
        <f aca="false">G127-G128</f>
        <v>6.89</v>
      </c>
      <c r="H129" s="45" t="n">
        <f aca="false">H127-H128</f>
        <v>10.67</v>
      </c>
      <c r="I129" s="45" t="n">
        <f aca="false">I127-I128</f>
        <v>71.05928391</v>
      </c>
      <c r="J129" s="40" t="n">
        <v>0.05</v>
      </c>
      <c r="K129" s="41" t="n">
        <v>0</v>
      </c>
      <c r="L129" s="41" t="n">
        <v>0</v>
      </c>
      <c r="M129" s="41" t="n">
        <v>0</v>
      </c>
      <c r="N129" s="41" t="n">
        <v>0.3</v>
      </c>
      <c r="O129" s="41" t="n">
        <v>8.05</v>
      </c>
      <c r="P129" s="41" t="n">
        <v>2.08</v>
      </c>
      <c r="Q129" s="41" t="n">
        <v>0</v>
      </c>
      <c r="R129" s="41" t="n">
        <v>0</v>
      </c>
      <c r="S129" s="41" t="n">
        <v>0.25</v>
      </c>
      <c r="T129" s="41" t="n">
        <v>0.63</v>
      </c>
      <c r="U129" s="41" t="n">
        <v>152.5</v>
      </c>
      <c r="V129" s="41" t="n">
        <v>61.25</v>
      </c>
      <c r="W129" s="41" t="n">
        <v>8.75</v>
      </c>
      <c r="X129" s="41" t="n">
        <v>11.75</v>
      </c>
      <c r="Y129" s="41" t="n">
        <v>39.5</v>
      </c>
      <c r="Z129" s="41" t="n">
        <v>0.98</v>
      </c>
      <c r="AA129" s="41" t="n">
        <v>0</v>
      </c>
      <c r="AB129" s="41" t="n">
        <v>1.25</v>
      </c>
      <c r="AC129" s="41" t="n">
        <v>0.25</v>
      </c>
      <c r="AD129" s="41" t="n">
        <v>0.35</v>
      </c>
      <c r="AE129" s="41" t="n">
        <v>0.05</v>
      </c>
      <c r="AF129" s="41" t="n">
        <v>0.02</v>
      </c>
      <c r="AG129" s="41" t="n">
        <v>0.18</v>
      </c>
      <c r="AH129" s="41" t="n">
        <v>0.5</v>
      </c>
      <c r="AI129" s="41" t="n">
        <v>0</v>
      </c>
      <c r="AJ129" s="42" t="n">
        <v>0</v>
      </c>
      <c r="AK129" s="42" t="n">
        <v>80.5</v>
      </c>
      <c r="AL129" s="42" t="n">
        <v>62</v>
      </c>
      <c r="AM129" s="42" t="n">
        <v>106.75</v>
      </c>
      <c r="AN129" s="42" t="n">
        <v>55.75</v>
      </c>
      <c r="AO129" s="42" t="n">
        <v>23.25</v>
      </c>
      <c r="AP129" s="42" t="n">
        <v>49.5</v>
      </c>
      <c r="AQ129" s="42" t="n">
        <v>20</v>
      </c>
      <c r="AR129" s="42" t="n">
        <v>92.75</v>
      </c>
      <c r="AS129" s="42" t="n">
        <v>74.25</v>
      </c>
      <c r="AT129" s="42" t="n">
        <v>72.75</v>
      </c>
      <c r="AU129" s="42" t="n">
        <v>116</v>
      </c>
      <c r="AV129" s="42" t="n">
        <v>31</v>
      </c>
      <c r="AW129" s="42" t="n">
        <v>77.5</v>
      </c>
      <c r="AX129" s="42" t="n">
        <v>389.75</v>
      </c>
      <c r="AY129" s="42" t="n">
        <v>0</v>
      </c>
      <c r="AZ129" s="42" t="n">
        <v>131.5</v>
      </c>
      <c r="BA129" s="42" t="n">
        <v>72.75</v>
      </c>
      <c r="BB129" s="42" t="n">
        <v>45</v>
      </c>
      <c r="BC129" s="42" t="n">
        <v>32.5</v>
      </c>
      <c r="BD129" s="42" t="n">
        <v>0</v>
      </c>
      <c r="BE129" s="42" t="n">
        <v>0</v>
      </c>
      <c r="BF129" s="42" t="n">
        <v>0</v>
      </c>
      <c r="BG129" s="42" t="n">
        <v>0</v>
      </c>
      <c r="BH129" s="42" t="n">
        <v>0</v>
      </c>
      <c r="BI129" s="42" t="n">
        <v>0</v>
      </c>
      <c r="BJ129" s="42" t="n">
        <v>0</v>
      </c>
      <c r="BK129" s="42" t="n">
        <v>0.04</v>
      </c>
      <c r="BL129" s="42" t="n">
        <v>0</v>
      </c>
      <c r="BM129" s="42" t="n">
        <v>0</v>
      </c>
      <c r="BN129" s="42" t="n">
        <v>0.01</v>
      </c>
      <c r="BO129" s="42" t="n">
        <v>0</v>
      </c>
      <c r="BP129" s="42" t="n">
        <v>0</v>
      </c>
      <c r="BQ129" s="42" t="n">
        <v>0</v>
      </c>
      <c r="BR129" s="42" t="n">
        <v>0</v>
      </c>
      <c r="BS129" s="42" t="n">
        <v>0.03</v>
      </c>
      <c r="BT129" s="42" t="n">
        <v>0</v>
      </c>
      <c r="BU129" s="42" t="n">
        <v>0</v>
      </c>
      <c r="BV129" s="42" t="n">
        <v>0.12</v>
      </c>
      <c r="BW129" s="42" t="n">
        <v>0.02</v>
      </c>
      <c r="BX129" s="42" t="n">
        <v>0</v>
      </c>
      <c r="BY129" s="42" t="n">
        <v>0</v>
      </c>
      <c r="BZ129" s="42" t="n">
        <v>0</v>
      </c>
      <c r="CA129" s="42" t="n">
        <v>0</v>
      </c>
      <c r="CB129" s="42" t="n">
        <v>11.75</v>
      </c>
      <c r="CC129" s="43"/>
      <c r="CD129" s="43"/>
      <c r="CE129" s="42" t="n">
        <v>0.21</v>
      </c>
      <c r="CF129" s="42"/>
      <c r="CG129" s="42" t="n">
        <v>2.5</v>
      </c>
      <c r="CH129" s="42" t="n">
        <v>2.5</v>
      </c>
      <c r="CI129" s="42" t="n">
        <v>2.5</v>
      </c>
      <c r="CJ129" s="42" t="n">
        <v>475</v>
      </c>
      <c r="CK129" s="42" t="n">
        <v>183</v>
      </c>
      <c r="CL129" s="42" t="n">
        <v>329</v>
      </c>
      <c r="CM129" s="42" t="n">
        <v>4.75</v>
      </c>
      <c r="CN129" s="42" t="n">
        <v>3.95</v>
      </c>
      <c r="CO129" s="42" t="n">
        <v>4.35</v>
      </c>
      <c r="CP129" s="42" t="n">
        <v>0</v>
      </c>
      <c r="CQ129" s="42" t="n">
        <v>0</v>
      </c>
    </row>
    <row r="130" customFormat="false" ht="14.4" hidden="true" customHeight="false" outlineLevel="0" collapsed="false">
      <c r="A130" s="28"/>
      <c r="B130" s="53" t="s">
        <v>114</v>
      </c>
      <c r="C130" s="30"/>
      <c r="D130" s="45" t="n">
        <v>13</v>
      </c>
      <c r="E130" s="45"/>
      <c r="F130" s="45" t="n">
        <v>40</v>
      </c>
      <c r="G130" s="45"/>
      <c r="H130" s="45" t="n">
        <v>47</v>
      </c>
      <c r="I130" s="45"/>
      <c r="J130" s="44" t="n">
        <v>0</v>
      </c>
      <c r="K130" s="45" t="n">
        <v>0</v>
      </c>
      <c r="L130" s="45" t="n">
        <v>0</v>
      </c>
      <c r="M130" s="45" t="n">
        <v>0</v>
      </c>
      <c r="N130" s="45" t="n">
        <v>0.33</v>
      </c>
      <c r="O130" s="45" t="n">
        <v>13.68</v>
      </c>
      <c r="P130" s="45" t="n">
        <v>0.06</v>
      </c>
      <c r="Q130" s="45" t="n">
        <v>0</v>
      </c>
      <c r="R130" s="45" t="n">
        <v>0</v>
      </c>
      <c r="S130" s="45" t="n">
        <v>0</v>
      </c>
      <c r="T130" s="45" t="n">
        <v>0.54</v>
      </c>
      <c r="U130" s="45" t="n">
        <v>0</v>
      </c>
      <c r="V130" s="45" t="n">
        <v>0</v>
      </c>
      <c r="W130" s="45" t="n">
        <v>0</v>
      </c>
      <c r="X130" s="45" t="n">
        <v>0</v>
      </c>
      <c r="Y130" s="45" t="n">
        <v>0</v>
      </c>
      <c r="Z130" s="45" t="n">
        <v>0</v>
      </c>
      <c r="AA130" s="45" t="n">
        <v>0</v>
      </c>
      <c r="AB130" s="45" t="n">
        <v>0</v>
      </c>
      <c r="AC130" s="45" t="n">
        <v>0</v>
      </c>
      <c r="AD130" s="45" t="n">
        <v>0</v>
      </c>
      <c r="AE130" s="45" t="n">
        <v>0</v>
      </c>
      <c r="AF130" s="45" t="n">
        <v>0</v>
      </c>
      <c r="AG130" s="45" t="n">
        <v>0</v>
      </c>
      <c r="AH130" s="45" t="n">
        <v>0</v>
      </c>
      <c r="AI130" s="45" t="n">
        <v>0</v>
      </c>
      <c r="AJ130" s="27" t="n">
        <v>0</v>
      </c>
      <c r="AK130" s="27" t="n">
        <v>95.79</v>
      </c>
      <c r="AL130" s="27" t="n">
        <v>99.7</v>
      </c>
      <c r="AM130" s="27" t="n">
        <v>152.69</v>
      </c>
      <c r="AN130" s="27" t="n">
        <v>50.63</v>
      </c>
      <c r="AO130" s="27" t="n">
        <v>30.02</v>
      </c>
      <c r="AP130" s="27" t="n">
        <v>60.03</v>
      </c>
      <c r="AQ130" s="27" t="n">
        <v>22.71</v>
      </c>
      <c r="AR130" s="27" t="n">
        <v>108.58</v>
      </c>
      <c r="AS130" s="27" t="n">
        <v>67.34</v>
      </c>
      <c r="AT130" s="27" t="n">
        <v>93.96</v>
      </c>
      <c r="AU130" s="27" t="n">
        <v>77.52</v>
      </c>
      <c r="AV130" s="27" t="n">
        <v>40.72</v>
      </c>
      <c r="AW130" s="27" t="n">
        <v>72.04</v>
      </c>
      <c r="AX130" s="27" t="n">
        <v>602.39</v>
      </c>
      <c r="AY130" s="27" t="n">
        <v>0</v>
      </c>
      <c r="AZ130" s="27" t="n">
        <v>196.27</v>
      </c>
      <c r="BA130" s="27" t="n">
        <v>85.35</v>
      </c>
      <c r="BB130" s="27" t="n">
        <v>56.64</v>
      </c>
      <c r="BC130" s="27" t="n">
        <v>44.89</v>
      </c>
      <c r="BD130" s="27" t="n">
        <v>0</v>
      </c>
      <c r="BE130" s="27" t="n">
        <v>0</v>
      </c>
      <c r="BF130" s="27" t="n">
        <v>0</v>
      </c>
      <c r="BG130" s="27" t="n">
        <v>0</v>
      </c>
      <c r="BH130" s="27" t="n">
        <v>0</v>
      </c>
      <c r="BI130" s="27" t="n">
        <v>0</v>
      </c>
      <c r="BJ130" s="27" t="n">
        <v>0</v>
      </c>
      <c r="BK130" s="27" t="n">
        <v>0.02</v>
      </c>
      <c r="BL130" s="27" t="n">
        <v>0</v>
      </c>
      <c r="BM130" s="27" t="n">
        <v>0</v>
      </c>
      <c r="BN130" s="27" t="n">
        <v>0</v>
      </c>
      <c r="BO130" s="27" t="n">
        <v>0</v>
      </c>
      <c r="BP130" s="27" t="n">
        <v>0</v>
      </c>
      <c r="BQ130" s="27" t="n">
        <v>0</v>
      </c>
      <c r="BR130" s="27" t="n">
        <v>0</v>
      </c>
      <c r="BS130" s="27" t="n">
        <v>0.02</v>
      </c>
      <c r="BT130" s="27" t="n">
        <v>0</v>
      </c>
      <c r="BU130" s="27" t="n">
        <v>0</v>
      </c>
      <c r="BV130" s="27" t="n">
        <v>0.08</v>
      </c>
      <c r="BW130" s="27" t="n">
        <v>0</v>
      </c>
      <c r="BX130" s="27" t="n">
        <v>0</v>
      </c>
      <c r="BY130" s="27" t="n">
        <v>0</v>
      </c>
      <c r="BZ130" s="27" t="n">
        <v>0</v>
      </c>
      <c r="CA130" s="27" t="n">
        <v>0</v>
      </c>
      <c r="CB130" s="27" t="n">
        <v>11.73</v>
      </c>
      <c r="CC130" s="46"/>
      <c r="CD130" s="46"/>
      <c r="CE130" s="27" t="n">
        <v>0</v>
      </c>
      <c r="CF130" s="27"/>
      <c r="CG130" s="27" t="n">
        <v>0</v>
      </c>
      <c r="CH130" s="27" t="n">
        <v>0</v>
      </c>
      <c r="CI130" s="27" t="n">
        <v>0</v>
      </c>
      <c r="CJ130" s="27" t="n">
        <v>570</v>
      </c>
      <c r="CK130" s="27" t="n">
        <v>219.6</v>
      </c>
      <c r="CL130" s="27" t="n">
        <v>394.8</v>
      </c>
      <c r="CM130" s="27" t="n">
        <v>4.56</v>
      </c>
      <c r="CN130" s="27" t="n">
        <v>4.56</v>
      </c>
      <c r="CO130" s="27" t="n">
        <v>4.56</v>
      </c>
      <c r="CP130" s="27" t="n">
        <v>0</v>
      </c>
      <c r="CQ130" s="27" t="n">
        <v>0</v>
      </c>
    </row>
    <row r="131" customFormat="false" ht="14.4" hidden="false" customHeight="false" outlineLevel="0" collapsed="false">
      <c r="A131" s="28"/>
      <c r="B131" s="104" t="s">
        <v>235</v>
      </c>
      <c r="C131" s="30"/>
      <c r="D131" s="60" t="n">
        <f aca="false">D115+D127</f>
        <v>47.69</v>
      </c>
      <c r="E131" s="60" t="n">
        <f aca="false">E115+E127</f>
        <v>20.05</v>
      </c>
      <c r="F131" s="60" t="n">
        <f aca="false">F115+F127</f>
        <v>51.71</v>
      </c>
      <c r="G131" s="60" t="n">
        <f aca="false">G115+G127</f>
        <v>8.16</v>
      </c>
      <c r="H131" s="60" t="n">
        <f aca="false">H115+H127</f>
        <v>204.75</v>
      </c>
      <c r="I131" s="60" t="n">
        <f aca="false">I115+I127</f>
        <v>1453.72681591</v>
      </c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3"/>
      <c r="CD131" s="63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</row>
    <row r="132" customFormat="false" ht="14.4" hidden="false" customHeight="false" outlineLevel="0" collapsed="false">
      <c r="A132" s="28"/>
      <c r="B132" s="104"/>
      <c r="C132" s="30"/>
      <c r="D132" s="60"/>
      <c r="E132" s="60"/>
      <c r="F132" s="60"/>
      <c r="G132" s="60"/>
      <c r="H132" s="60"/>
      <c r="I132" s="60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3"/>
      <c r="CD132" s="63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</row>
    <row r="133" customFormat="false" ht="14.4" hidden="false" customHeight="false" outlineLevel="0" collapsed="false">
      <c r="A133" s="28"/>
      <c r="B133" s="53"/>
      <c r="C133" s="30"/>
      <c r="D133" s="45"/>
      <c r="E133" s="45"/>
      <c r="F133" s="45"/>
      <c r="G133" s="45"/>
      <c r="H133" s="45"/>
      <c r="I133" s="130"/>
      <c r="V133" s="5" t="n">
        <v>0</v>
      </c>
      <c r="W133" s="5" t="n">
        <v>0</v>
      </c>
      <c r="X133" s="5" t="n">
        <v>0</v>
      </c>
      <c r="Y133" s="5" t="n">
        <v>0</v>
      </c>
      <c r="Z133" s="5" t="n">
        <v>0</v>
      </c>
      <c r="AA133" s="5" t="n">
        <v>0</v>
      </c>
      <c r="AB133" s="5" t="n">
        <v>0</v>
      </c>
      <c r="AC133" s="5" t="n">
        <v>175</v>
      </c>
      <c r="AD133" s="5" t="n">
        <v>0</v>
      </c>
      <c r="AE133" s="5" t="n">
        <v>0.3</v>
      </c>
      <c r="AF133" s="5" t="n">
        <v>0.35</v>
      </c>
      <c r="AI133" s="5" t="n">
        <v>15</v>
      </c>
      <c r="CI133" s="6" t="n">
        <v>0</v>
      </c>
      <c r="CL133" s="6" t="n">
        <v>0</v>
      </c>
      <c r="CO133" s="6" t="n">
        <v>0</v>
      </c>
    </row>
    <row r="134" customFormat="false" ht="14.4" hidden="false" customHeight="true" outlineLevel="0" collapsed="false">
      <c r="A134" s="28"/>
      <c r="B134" s="29" t="s">
        <v>144</v>
      </c>
      <c r="C134" s="54" t="s">
        <v>116</v>
      </c>
      <c r="D134" s="22" t="s">
        <v>117</v>
      </c>
      <c r="E134" s="22"/>
      <c r="F134" s="22" t="s">
        <v>118</v>
      </c>
      <c r="G134" s="22"/>
      <c r="H134" s="55" t="s">
        <v>119</v>
      </c>
      <c r="I134" s="55" t="s">
        <v>120</v>
      </c>
      <c r="V134" s="5" t="e">
        <f aca="false">#REF!-V133</f>
        <v>#REF!</v>
      </c>
      <c r="W134" s="5" t="e">
        <f aca="false">#REF!-W133</f>
        <v>#REF!</v>
      </c>
      <c r="X134" s="5" t="e">
        <f aca="false">#REF!-X133</f>
        <v>#REF!</v>
      </c>
      <c r="Y134" s="5" t="e">
        <f aca="false">#REF!-Y133</f>
        <v>#REF!</v>
      </c>
      <c r="Z134" s="5" t="e">
        <f aca="false">#REF!-Z133</f>
        <v>#REF!</v>
      </c>
      <c r="AA134" s="5" t="e">
        <f aca="false">#REF!-AA133</f>
        <v>#REF!</v>
      </c>
      <c r="AB134" s="5" t="e">
        <f aca="false">#REF!-AB133</f>
        <v>#REF!</v>
      </c>
      <c r="AC134" s="5" t="e">
        <f aca="false">#REF!-AC133</f>
        <v>#REF!</v>
      </c>
      <c r="AD134" s="5" t="e">
        <f aca="false">#REF!-AD133</f>
        <v>#REF!</v>
      </c>
      <c r="AE134" s="5" t="e">
        <f aca="false">#REF!-AE133</f>
        <v>#REF!</v>
      </c>
      <c r="AF134" s="5" t="e">
        <f aca="false">#REF!-AF133</f>
        <v>#REF!</v>
      </c>
      <c r="AI134" s="5" t="e">
        <f aca="false">#REF!-AI133</f>
        <v>#REF!</v>
      </c>
      <c r="CI134" s="6" t="e">
        <f aca="false">#REF!-CI133</f>
        <v>#REF!</v>
      </c>
      <c r="CL134" s="6" t="e">
        <f aca="false">#REF!-CL133</f>
        <v>#REF!</v>
      </c>
      <c r="CO134" s="6" t="e">
        <f aca="false">#REF!-CO133</f>
        <v>#REF!</v>
      </c>
    </row>
    <row r="135" customFormat="false" ht="14.4" hidden="false" customHeight="false" outlineLevel="0" collapsed="false">
      <c r="A135" s="33"/>
      <c r="B135" s="34" t="s">
        <v>100</v>
      </c>
      <c r="C135" s="35"/>
      <c r="D135" s="131"/>
      <c r="E135" s="131"/>
      <c r="F135" s="131"/>
      <c r="G135" s="131"/>
      <c r="H135" s="131"/>
      <c r="I135" s="132"/>
    </row>
    <row r="136" customFormat="false" ht="14.4" hidden="false" customHeight="false" outlineLevel="0" collapsed="false">
      <c r="A136" s="37" t="s">
        <v>101</v>
      </c>
      <c r="B136" s="38" t="s">
        <v>102</v>
      </c>
      <c r="C136" s="39" t="s">
        <v>103</v>
      </c>
      <c r="D136" s="131" t="n">
        <v>7.46</v>
      </c>
      <c r="E136" s="131" t="n">
        <v>4.68</v>
      </c>
      <c r="F136" s="131" t="n">
        <v>12.23</v>
      </c>
      <c r="G136" s="131" t="n">
        <v>0.33</v>
      </c>
      <c r="H136" s="131" t="n">
        <v>17.33</v>
      </c>
      <c r="I136" s="132" t="n">
        <v>211.69688</v>
      </c>
    </row>
    <row r="137" customFormat="false" ht="14.4" hidden="false" customHeight="false" outlineLevel="0" collapsed="false">
      <c r="A137" s="33" t="s">
        <v>145</v>
      </c>
      <c r="B137" s="38" t="s">
        <v>146</v>
      </c>
      <c r="C137" s="35" t="s">
        <v>185</v>
      </c>
      <c r="D137" s="131" t="n">
        <v>8.61</v>
      </c>
      <c r="E137" s="131" t="n">
        <v>2.41</v>
      </c>
      <c r="F137" s="131" t="n">
        <v>6.7</v>
      </c>
      <c r="G137" s="131" t="n">
        <v>0.53</v>
      </c>
      <c r="H137" s="131" t="n">
        <v>42.94</v>
      </c>
      <c r="I137" s="132" t="n">
        <v>256.41</v>
      </c>
      <c r="J137" s="51" t="e">
        <f aca="false">$J$14+$J$27+$J$41+$J$57+$J$69+#REF!+$J$93+$J$108+$J$119+#REF!</f>
        <v>#REF!</v>
      </c>
      <c r="K137" s="51" t="e">
        <f aca="false">$K$14+$K$27+$K$41+$K$57+$K$69+#REF!+$K$93+$K$108+$K$119+#REF!</f>
        <v>#REF!</v>
      </c>
      <c r="L137" s="51" t="e">
        <f aca="false">$L$14+$L$27+$L$41+$L$57+$L$69+#REF!+$L$93+$L$108+$L$119+#REF!</f>
        <v>#REF!</v>
      </c>
      <c r="M137" s="51" t="e">
        <f aca="false">$M$14+$M$27+$M$41+$M$57+$M$69+#REF!+$M$93+$M$108+$M$119+#REF!</f>
        <v>#REF!</v>
      </c>
      <c r="N137" s="51" t="e">
        <f aca="false">$N$14+$N$27+$N$41+$N$57+$N$69+#REF!+$N$93+$N$108+$N$119+#REF!</f>
        <v>#REF!</v>
      </c>
      <c r="O137" s="51" t="e">
        <f aca="false">$O$14+$O$27+$O$41+$O$57+$O$69+#REF!+$O$93+$O$108+$O$119+#REF!</f>
        <v>#REF!</v>
      </c>
      <c r="P137" s="51" t="e">
        <f aca="false">$P$14+$P$27+$P$41+$P$57+$P$69+#REF!+$P$93+$P$108+$P$119+#REF!</f>
        <v>#REF!</v>
      </c>
      <c r="Q137" s="51" t="e">
        <f aca="false">$Q$14+$Q$27+$Q$41+$Q$57+$Q$69+#REF!+$Q$93+$Q$108+$Q$119+#REF!</f>
        <v>#REF!</v>
      </c>
      <c r="R137" s="51" t="e">
        <f aca="false">$R$14+$R$27+$R$41+$R$57+$R$69+#REF!+$R$93+$R$108+$R$119+#REF!</f>
        <v>#REF!</v>
      </c>
      <c r="S137" s="51" t="e">
        <f aca="false">$S$14+$S$27+$S$41+$S$57+$S$69+#REF!+$S$93+$S$108+$S$119+#REF!</f>
        <v>#REF!</v>
      </c>
      <c r="T137" s="51" t="e">
        <f aca="false">$T$14+$T$27+$T$41+$T$57+$T$69+#REF!+$T$93+$T$108+$T$119+#REF!</f>
        <v>#REF!</v>
      </c>
      <c r="U137" s="51" t="e">
        <f aca="false">$U$14+$U$27+$U$41+$U$57+$U$69+#REF!+$U$93+$U$108+$U$119+#REF!</f>
        <v>#REF!</v>
      </c>
      <c r="V137" s="51" t="e">
        <f aca="false">$V$14+$V$27+$V$41+$V$57+$V$69+#REF!+$V$93+$V$108+$V$119+#REF!</f>
        <v>#REF!</v>
      </c>
      <c r="W137" s="51" t="e">
        <f aca="false">$W$14+$W$27+$W$41+$W$57+$W$69+#REF!+$W$93+$W$108+$W$119+#REF!</f>
        <v>#REF!</v>
      </c>
      <c r="X137" s="51" t="e">
        <f aca="false">$X$14+$X$27+$X$41+$X$57+$X$69+#REF!+$X$93+$X$108+$X$119+#REF!</f>
        <v>#REF!</v>
      </c>
      <c r="Y137" s="51" t="e">
        <f aca="false">$Y$14+$Y$27+$Y$41+$Y$57+$Y$69+#REF!+$Y$93+$Y$108+$Y$119+#REF!</f>
        <v>#REF!</v>
      </c>
      <c r="Z137" s="51" t="e">
        <f aca="false">$Z$14+$Z$27+$Z$41+$Z$57+$Z$69+#REF!+$Z$93+$Z$108+$Z$119+#REF!</f>
        <v>#REF!</v>
      </c>
      <c r="AA137" s="51" t="e">
        <f aca="false">$AA$14+$AA$27+$AA$41+$AA$57+$AA$69+#REF!+$AA$93+$AA$108+$AA$119+#REF!</f>
        <v>#REF!</v>
      </c>
      <c r="AB137" s="51" t="e">
        <f aca="false">$AB$14+$AB$27+$AB$41+$AB$57+$AB$69+#REF!+$AB$93+$AB$108+$AB$119+#REF!</f>
        <v>#REF!</v>
      </c>
      <c r="AC137" s="51" t="e">
        <f aca="false">$AC$14+$AC$27+$AC$41+$AC$57+$AC$69+#REF!+$AC$93+$AC$108+$AC$119+#REF!</f>
        <v>#REF!</v>
      </c>
      <c r="AD137" s="51" t="e">
        <f aca="false">$AD$14+$AD$27+$AD$41+$AD$57+$AD$69+#REF!+$AD$93+$AD$108+$AD$119+#REF!</f>
        <v>#REF!</v>
      </c>
      <c r="AE137" s="51" t="e">
        <f aca="false">$AE$14+$AE$27+$AE$41+$AE$57+$AE$69+#REF!+$AE$93+$AE$108+$AE$119+#REF!</f>
        <v>#REF!</v>
      </c>
      <c r="AF137" s="51" t="e">
        <f aca="false">$AF$14+$AF$27+$AF$41+$AF$57+$AF$69+#REF!+$AF$93+$AF$108+$AF$119+#REF!</f>
        <v>#REF!</v>
      </c>
      <c r="AG137" s="51" t="e">
        <f aca="false">$AG$14+$AG$27+$AG$41+$AG$57+$AG$69+#REF!+$AG$93+$AG$108+$AG$119+#REF!</f>
        <v>#REF!</v>
      </c>
      <c r="AH137" s="51" t="e">
        <f aca="false">$AH$14+$AH$27+$AH$41+$AH$57+$AH$69+#REF!+$AH$93+$AH$108+$AH$119+#REF!</f>
        <v>#REF!</v>
      </c>
      <c r="AI137" s="51" t="e">
        <f aca="false">$AI$14+$AI$27+$AI$41+$AI$57+$AI$69+#REF!+$AI$93+$AI$108+$AI$119+#REF!</f>
        <v>#REF!</v>
      </c>
      <c r="AJ137" s="52" t="e">
        <f aca="false">$AJ$14+$AJ$27+$AJ$41+$AJ$57+$AJ$69+#REF!+$AJ$93+$AJ$108+$AJ$119+#REF!</f>
        <v>#REF!</v>
      </c>
      <c r="AK137" s="52" t="e">
        <f aca="false">$AK$14+$AK$27+$AK$41+$AK$57+$AK$69+#REF!+$AK$93+$AK$108+$AK$119+#REF!</f>
        <v>#REF!</v>
      </c>
      <c r="AL137" s="52" t="e">
        <f aca="false">$AL$14+$AL$27+$AL$41+$AL$57+$AL$69+#REF!+$AL$93+$AL$108+$AL$119+#REF!</f>
        <v>#REF!</v>
      </c>
      <c r="AM137" s="52" t="e">
        <f aca="false">$AM$14+$AM$27+$AM$41+$AM$57+$AM$69+#REF!+$AM$93+$AM$108+$AM$119+#REF!</f>
        <v>#REF!</v>
      </c>
      <c r="AN137" s="52" t="e">
        <f aca="false">$AN$14+$AN$27+$AN$41+$AN$57+$AN$69+#REF!+$AN$93+$AN$108+$AN$119+#REF!</f>
        <v>#REF!</v>
      </c>
      <c r="AO137" s="52" t="e">
        <f aca="false">$AO$14+$AO$27+$AO$41+$AO$57+$AO$69+#REF!+$AO$93+$AO$108+$AO$119+#REF!</f>
        <v>#REF!</v>
      </c>
      <c r="AP137" s="52" t="e">
        <f aca="false">$AP$14+$AP$27+$AP$41+$AP$57+$AP$69+#REF!+$AP$93+$AP$108+$AP$119+#REF!</f>
        <v>#REF!</v>
      </c>
      <c r="AQ137" s="52" t="e">
        <f aca="false">$AQ$14+$AQ$27+$AQ$41+$AQ$57+$AQ$69+#REF!+$AQ$93+$AQ$108+$AQ$119+#REF!</f>
        <v>#REF!</v>
      </c>
      <c r="AR137" s="52" t="e">
        <f aca="false">$AR$14+$AR$27+$AR$41+$AR$57+$AR$69+#REF!+$AR$93+$AR$108+$AR$119+#REF!</f>
        <v>#REF!</v>
      </c>
      <c r="AS137" s="52" t="e">
        <f aca="false">$AS$14+$AS$27+$AS$41+$AS$57+$AS$69+#REF!+$AS$93+$AS$108+$AS$119+#REF!</f>
        <v>#REF!</v>
      </c>
      <c r="AT137" s="52" t="e">
        <f aca="false">$AT$14+$AT$27+$AT$41+$AT$57+$AT$69+#REF!+$AT$93+$AT$108+$AT$119+#REF!</f>
        <v>#REF!</v>
      </c>
      <c r="AU137" s="52" t="e">
        <f aca="false">$AU$14+$AU$27+$AU$41+$AU$57+$AU$69+#REF!+$AU$93+$AU$108+$AU$119+#REF!</f>
        <v>#REF!</v>
      </c>
      <c r="AV137" s="52" t="e">
        <f aca="false">$AV$14+$AV$27+$AV$41+$AV$57+$AV$69+#REF!+$AV$93+$AV$108+$AV$119+#REF!</f>
        <v>#REF!</v>
      </c>
      <c r="AW137" s="52" t="e">
        <f aca="false">$AW$14+$AW$27+$AW$41+$AW$57+$AW$69+#REF!+$AW$93+$AW$108+$AW$119+#REF!</f>
        <v>#REF!</v>
      </c>
      <c r="AX137" s="52" t="e">
        <f aca="false">$AX$14+$AX$27+$AX$41+$AX$57+$AX$69+#REF!+$AX$93+$AX$108+$AX$119+#REF!</f>
        <v>#REF!</v>
      </c>
      <c r="AY137" s="52" t="e">
        <f aca="false">$AY$14+$AY$27+$AY$41+$AY$57+$AY$69+#REF!+$AY$93+$AY$108+$AY$119+#REF!</f>
        <v>#REF!</v>
      </c>
      <c r="AZ137" s="52" t="e">
        <f aca="false">$AZ$14+$AZ$27+$AZ$41+$AZ$57+$AZ$69+#REF!+$AZ$93+$AZ$108+$AZ$119+#REF!</f>
        <v>#REF!</v>
      </c>
      <c r="BA137" s="52" t="e">
        <f aca="false">$BA$14+$BA$27+$BA$41+$BA$57+$BA$69+#REF!+$BA$93+$BA$108+$BA$119+#REF!</f>
        <v>#REF!</v>
      </c>
      <c r="BB137" s="52" t="e">
        <f aca="false">$BB$14+$BB$27+$BB$41+$BB$57+$BB$69+#REF!+$BB$93+$BB$108+$BB$119+#REF!</f>
        <v>#REF!</v>
      </c>
      <c r="BC137" s="52" t="e">
        <f aca="false">$BC$14+$BC$27+$BC$41+$BC$57+$BC$69+#REF!+$BC$93+$BC$108+$BC$119+#REF!</f>
        <v>#REF!</v>
      </c>
      <c r="BD137" s="52" t="e">
        <f aca="false">$BD$14+$BD$27+$BD$41+$BD$57+$BD$69+#REF!+$BD$93+$BD$108+$BD$119+#REF!</f>
        <v>#REF!</v>
      </c>
      <c r="BE137" s="52" t="e">
        <f aca="false">$BE$14+$BE$27+$BE$41+$BE$57+$BE$69+#REF!+$BE$93+$BE$108+$BE$119+#REF!</f>
        <v>#REF!</v>
      </c>
      <c r="BF137" s="52" t="e">
        <f aca="false">$BF$14+$BF$27+$BF$41+$BF$57+$BF$69+#REF!+$BF$93+$BF$108+$BF$119+#REF!</f>
        <v>#REF!</v>
      </c>
      <c r="BG137" s="52" t="e">
        <f aca="false">$BG$14+$BG$27+$BG$41+$BG$57+$BG$69+#REF!+$BG$93+$BG$108+$BG$119+#REF!</f>
        <v>#REF!</v>
      </c>
      <c r="BH137" s="52" t="e">
        <f aca="false">$BH$14+$BH$27+$BH$41+$BH$57+$BH$69+#REF!+$BH$93+$BH$108+$BH$119+#REF!</f>
        <v>#REF!</v>
      </c>
      <c r="BI137" s="52" t="e">
        <f aca="false">$BI$14+$BI$27+$BI$41+$BI$57+$BI$69+#REF!+$BI$93+$BI$108+$BI$119+#REF!</f>
        <v>#REF!</v>
      </c>
      <c r="BJ137" s="52" t="e">
        <f aca="false">$BJ$14+$BJ$27+$BJ$41+$BJ$57+$BJ$69+#REF!+$BJ$93+$BJ$108+$BJ$119+#REF!</f>
        <v>#REF!</v>
      </c>
      <c r="BK137" s="52" t="e">
        <f aca="false">$BK$14+$BK$27+$BK$41+$BK$57+$BK$69+#REF!+$BK$93+$BK$108+$BK$119+#REF!</f>
        <v>#REF!</v>
      </c>
      <c r="BL137" s="52" t="e">
        <f aca="false">$BL$14+$BL$27+$BL$41+$BL$57+$BL$69+#REF!+$BL$93+$BL$108+$BL$119+#REF!</f>
        <v>#REF!</v>
      </c>
      <c r="BM137" s="52" t="e">
        <f aca="false">$BM$14+$BM$27+$BM$41+$BM$57+$BM$69+#REF!+$BM$93+$BM$108+$BM$119+#REF!</f>
        <v>#REF!</v>
      </c>
      <c r="BN137" s="52" t="e">
        <f aca="false">$BN$14+$BN$27+$BN$41+$BN$57+$BN$69+#REF!+$BN$93+$BN$108+$BN$119+#REF!</f>
        <v>#REF!</v>
      </c>
      <c r="BO137" s="52" t="e">
        <f aca="false">$BO$14+$BO$27+$BO$41+$BO$57+$BO$69+#REF!+$BO$93+$BO$108+$BO$119+#REF!</f>
        <v>#REF!</v>
      </c>
      <c r="BP137" s="52" t="e">
        <f aca="false">$BP$14+$BP$27+$BP$41+$BP$57+$BP$69+#REF!+$BP$93+$BP$108+$BP$119+#REF!</f>
        <v>#REF!</v>
      </c>
      <c r="BQ137" s="52" t="e">
        <f aca="false">$BQ$14+$BQ$27+$BQ$41+$BQ$57+$BQ$69+#REF!+$BQ$93+$BQ$108+$BQ$119+#REF!</f>
        <v>#REF!</v>
      </c>
      <c r="BR137" s="52" t="e">
        <f aca="false">$BR$14+$BR$27+$BR$41+$BR$57+$BR$69+#REF!+$BR$93+$BR$108+$BR$119+#REF!</f>
        <v>#REF!</v>
      </c>
      <c r="BS137" s="52" t="e">
        <f aca="false">$BS$14+$BS$27+$BS$41+$BS$57+$BS$69+#REF!+$BS$93+$BS$108+$BS$119+#REF!</f>
        <v>#REF!</v>
      </c>
      <c r="BT137" s="52" t="e">
        <f aca="false">$BT$14+$BT$27+$BT$41+$BT$57+$BT$69+#REF!+$BT$93+$BT$108+$BT$119+#REF!</f>
        <v>#REF!</v>
      </c>
      <c r="BU137" s="52" t="e">
        <f aca="false">$BU$14+$BU$27+$BU$41+$BU$57+$BU$69+#REF!+$BU$93+$BU$108+$BU$119+#REF!</f>
        <v>#REF!</v>
      </c>
      <c r="BV137" s="52" t="e">
        <f aca="false">$BV$14+$BV$27+$BV$41+$BV$57+$BV$69+#REF!+$BV$93+$BV$108+$BV$119+#REF!</f>
        <v>#REF!</v>
      </c>
      <c r="BW137" s="52" t="e">
        <f aca="false">$BW$14+$BW$27+$BW$41+$BW$57+$BW$69+#REF!+$BW$93+$BW$108+$BW$119+#REF!</f>
        <v>#REF!</v>
      </c>
      <c r="BX137" s="52" t="e">
        <f aca="false">$BX$14+$BX$27+$BX$41+$BX$57+$BX$69+#REF!+$BX$93+$BX$108+$BX$119+#REF!</f>
        <v>#REF!</v>
      </c>
      <c r="BY137" s="52" t="e">
        <f aca="false">$BY$14+$BY$27+$BY$41+$BY$57+$BY$69+#REF!+$BY$93+$BY$108+$BY$119+#REF!</f>
        <v>#REF!</v>
      </c>
      <c r="BZ137" s="52" t="e">
        <f aca="false">$BZ$14+$BZ$27+$BZ$41+$BZ$57+$BZ$69+#REF!+$BZ$93+$BZ$108+$BZ$119+#REF!</f>
        <v>#REF!</v>
      </c>
      <c r="CA137" s="52" t="e">
        <f aca="false">$CA$14+$CA$27+$CA$41+$CA$57+$CA$69+#REF!+$CA$93+$CA$108+$CA$119+#REF!</f>
        <v>#REF!</v>
      </c>
      <c r="CB137" s="52" t="e">
        <f aca="false">$CB$14+$CB$27+$CB$41+$CB$57+$CB$69+#REF!+$CB$93+$CB$108+$CB$119+#REF!</f>
        <v>#REF!</v>
      </c>
      <c r="CC137" s="32"/>
      <c r="CD137" s="32"/>
      <c r="CE137" s="52" t="e">
        <f aca="false">$CE$14+$CE$27+$CE$41+$CE$57+$CE$69+#REF!+$CE$93+$CE$108+$CE$119+#REF!</f>
        <v>#REF!</v>
      </c>
      <c r="CF137" s="52"/>
      <c r="CG137" s="52" t="e">
        <f aca="false">$CG$14+$CG$27+$CG$41+$CG$57+$CG$69+#REF!+$CG$93+$CG$108+$CG$119+#REF!</f>
        <v>#REF!</v>
      </c>
      <c r="CH137" s="52" t="e">
        <f aca="false">$CH$14+$CH$27+$CH$41+$CH$57+$CH$69+#REF!+$CH$93+$CH$108+$CH$119+#REF!</f>
        <v>#REF!</v>
      </c>
      <c r="CI137" s="52" t="e">
        <f aca="false">$CI$14+$CI$27+$CI$41+$CI$57+$CI$69+#REF!+$CI$93+$CI$108+$CI$119+#REF!</f>
        <v>#REF!</v>
      </c>
      <c r="CJ137" s="52" t="e">
        <f aca="false">$CJ$14+$CJ$27+$CJ$41+$CJ$57+$CJ$69+#REF!+$CJ$93+$CJ$108+$CJ$119+#REF!</f>
        <v>#REF!</v>
      </c>
      <c r="CK137" s="52" t="e">
        <f aca="false">$CK$14+$CK$27+$CK$41+$CK$57+$CK$69+#REF!+$CK$93+$CK$108+$CK$119+#REF!</f>
        <v>#REF!</v>
      </c>
      <c r="CL137" s="52" t="e">
        <f aca="false">$CL$14+$CL$27+$CL$41+$CL$57+$CL$69+#REF!+$CL$93+$CL$108+$CL$119+#REF!</f>
        <v>#REF!</v>
      </c>
      <c r="CM137" s="52" t="e">
        <f aca="false">$CM$14+$CM$27+$CM$41+$CM$57+$CM$69+#REF!+$CM$93+$CM$108+$CM$119+#REF!</f>
        <v>#REF!</v>
      </c>
      <c r="CN137" s="52" t="e">
        <f aca="false">$CN$14+$CN$27+$CN$41+$CN$57+$CN$69+#REF!+$CN$93+$CN$108+$CN$119+#REF!</f>
        <v>#REF!</v>
      </c>
      <c r="CO137" s="52" t="e">
        <f aca="false">$CO$14+$CO$27+$CO$41+$CO$57+$CO$69+#REF!+$CO$93+$CO$108+$CO$119+#REF!</f>
        <v>#REF!</v>
      </c>
      <c r="CP137" s="52" t="e">
        <f aca="false">$CP$14+$CP$27+$CP$41+$CP$57+$CP$69+#REF!+$CP$93+$CP$108+$CP$119+#REF!</f>
        <v>#REF!</v>
      </c>
      <c r="CQ137" s="52" t="e">
        <f aca="false">$CQ$14+$CQ$27+$CQ$41+$CQ$57+$CQ$69+#REF!+$CQ$93+$CQ$108+$CQ$119+#REF!</f>
        <v>#REF!</v>
      </c>
    </row>
    <row r="138" customFormat="false" ht="14.4" hidden="false" customHeight="false" outlineLevel="0" collapsed="false">
      <c r="A138" s="33" t="s">
        <v>147</v>
      </c>
      <c r="B138" s="38" t="s">
        <v>148</v>
      </c>
      <c r="C138" s="35" t="str">
        <f aca="false">"200"</f>
        <v>200</v>
      </c>
      <c r="D138" s="131" t="n">
        <v>0.12</v>
      </c>
      <c r="E138" s="131" t="n">
        <v>0</v>
      </c>
      <c r="F138" s="131" t="n">
        <v>0.02</v>
      </c>
      <c r="G138" s="131" t="n">
        <v>0.02</v>
      </c>
      <c r="H138" s="131" t="n">
        <v>9.83</v>
      </c>
      <c r="I138" s="132" t="n">
        <v>38.659836097561</v>
      </c>
    </row>
    <row r="139" customFormat="false" ht="14.4" hidden="false" customHeight="false" outlineLevel="0" collapsed="false">
      <c r="A139" s="33" t="str">
        <f aca="false">"-"</f>
        <v>-</v>
      </c>
      <c r="B139" s="38" t="s">
        <v>109</v>
      </c>
      <c r="C139" s="35" t="str">
        <f aca="false">"25"</f>
        <v>25</v>
      </c>
      <c r="D139" s="131" t="n">
        <v>1.65</v>
      </c>
      <c r="E139" s="131" t="n">
        <v>0</v>
      </c>
      <c r="F139" s="131" t="n">
        <v>0.3</v>
      </c>
      <c r="G139" s="131" t="n">
        <v>0.3</v>
      </c>
      <c r="H139" s="131" t="n">
        <v>10.43</v>
      </c>
      <c r="I139" s="131" t="n">
        <v>48.345</v>
      </c>
    </row>
    <row r="140" customFormat="false" ht="14.4" hidden="false" customHeight="false" outlineLevel="0" collapsed="false">
      <c r="A140" s="33" t="str">
        <f aca="false">"-"</f>
        <v>-</v>
      </c>
      <c r="B140" s="38" t="s">
        <v>110</v>
      </c>
      <c r="C140" s="35" t="str">
        <f aca="false">"100"</f>
        <v>100</v>
      </c>
      <c r="D140" s="131" t="n">
        <v>0.4</v>
      </c>
      <c r="E140" s="131" t="n">
        <v>0</v>
      </c>
      <c r="F140" s="131" t="n">
        <v>0.4</v>
      </c>
      <c r="G140" s="131" t="n">
        <v>0.4</v>
      </c>
      <c r="H140" s="131" t="n">
        <v>11.6</v>
      </c>
      <c r="I140" s="132" t="n">
        <v>48.68</v>
      </c>
    </row>
    <row r="141" customFormat="false" ht="14.4" hidden="false" customHeight="false" outlineLevel="0" collapsed="false">
      <c r="A141" s="47"/>
      <c r="B141" s="48" t="s">
        <v>111</v>
      </c>
      <c r="C141" s="49"/>
      <c r="D141" s="133" t="n">
        <f aca="false">SUM(D136:D140)</f>
        <v>18.24</v>
      </c>
      <c r="E141" s="133" t="n">
        <f aca="false">SUM(E136:E140)</f>
        <v>7.09</v>
      </c>
      <c r="F141" s="133" t="n">
        <f aca="false">SUM(F136:F140)</f>
        <v>19.65</v>
      </c>
      <c r="G141" s="133" t="n">
        <f aca="false">SUM(G136:G140)</f>
        <v>1.58</v>
      </c>
      <c r="H141" s="133" t="n">
        <f aca="false">SUM(H136:H140)</f>
        <v>92.13</v>
      </c>
      <c r="I141" s="64" t="n">
        <f aca="false">SUM(I136:I140)</f>
        <v>603.791716097561</v>
      </c>
    </row>
    <row r="142" customFormat="false" ht="14.4" hidden="true" customHeight="false" outlineLevel="0" collapsed="false">
      <c r="A142" s="33"/>
      <c r="B142" s="38" t="s">
        <v>112</v>
      </c>
      <c r="C142" s="35"/>
      <c r="D142" s="131" t="n">
        <v>19.25</v>
      </c>
      <c r="E142" s="131" t="n">
        <v>0</v>
      </c>
      <c r="F142" s="131" t="n">
        <v>19.75</v>
      </c>
      <c r="G142" s="131" t="n">
        <v>0</v>
      </c>
      <c r="H142" s="131" t="n">
        <v>83.75</v>
      </c>
      <c r="I142" s="132" t="n">
        <v>587.5</v>
      </c>
    </row>
    <row r="143" customFormat="false" ht="14.4" hidden="true" customHeight="false" outlineLevel="0" collapsed="false">
      <c r="A143" s="33"/>
      <c r="B143" s="38" t="s">
        <v>113</v>
      </c>
      <c r="C143" s="35"/>
      <c r="D143" s="131" t="n">
        <f aca="false">D141-D142</f>
        <v>-1.01</v>
      </c>
      <c r="E143" s="131" t="n">
        <f aca="false">E141-E142</f>
        <v>7.09</v>
      </c>
      <c r="F143" s="131" t="n">
        <f aca="false">F141-F142</f>
        <v>-0.100000000000001</v>
      </c>
      <c r="G143" s="131" t="n">
        <f aca="false">G141-G142</f>
        <v>1.58</v>
      </c>
      <c r="H143" s="131" t="n">
        <f aca="false">H141-H142</f>
        <v>8.38</v>
      </c>
      <c r="I143" s="132" t="n">
        <f aca="false">I141-I142</f>
        <v>16.291716097561</v>
      </c>
    </row>
    <row r="144" customFormat="false" ht="14.4" hidden="true" customHeight="false" outlineLevel="0" collapsed="false">
      <c r="A144" s="33"/>
      <c r="B144" s="38" t="s">
        <v>114</v>
      </c>
      <c r="C144" s="35"/>
      <c r="D144" s="131" t="n">
        <v>12</v>
      </c>
      <c r="E144" s="131"/>
      <c r="F144" s="131" t="n">
        <v>31</v>
      </c>
      <c r="G144" s="131"/>
      <c r="H144" s="131" t="n">
        <v>57</v>
      </c>
      <c r="I144" s="132"/>
    </row>
    <row r="145" customFormat="false" ht="14.4" hidden="false" customHeight="false" outlineLevel="0" collapsed="false">
      <c r="A145" s="33"/>
      <c r="B145" s="34" t="s">
        <v>173</v>
      </c>
      <c r="C145" s="35"/>
      <c r="D145" s="131"/>
      <c r="E145" s="131"/>
      <c r="F145" s="131"/>
      <c r="G145" s="131"/>
      <c r="H145" s="131"/>
      <c r="I145" s="131"/>
    </row>
    <row r="146" customFormat="false" ht="14.4" hidden="false" customHeight="false" outlineLevel="0" collapsed="false">
      <c r="A146" s="33" t="str">
        <f aca="false">" 245/1"</f>
        <v> 245/1</v>
      </c>
      <c r="B146" s="38" t="s">
        <v>122</v>
      </c>
      <c r="C146" s="35" t="str">
        <f aca="false">"30"</f>
        <v>30</v>
      </c>
      <c r="D146" s="131" t="n">
        <v>0.32</v>
      </c>
      <c r="E146" s="131" t="n">
        <v>0</v>
      </c>
      <c r="F146" s="131" t="n">
        <v>0.27</v>
      </c>
      <c r="G146" s="131" t="n">
        <v>0.31</v>
      </c>
      <c r="H146" s="131" t="n">
        <v>1.44</v>
      </c>
      <c r="I146" s="132" t="n">
        <v>9.24653175</v>
      </c>
    </row>
    <row r="147" customFormat="false" ht="14.4" hidden="false" customHeight="false" outlineLevel="0" collapsed="false">
      <c r="A147" s="33" t="s">
        <v>174</v>
      </c>
      <c r="B147" s="38" t="s">
        <v>175</v>
      </c>
      <c r="C147" s="35" t="str">
        <f aca="false">"250"</f>
        <v>250</v>
      </c>
      <c r="D147" s="131" t="n">
        <v>5.54</v>
      </c>
      <c r="E147" s="131" t="n">
        <v>0</v>
      </c>
      <c r="F147" s="131" t="n">
        <v>5.56</v>
      </c>
      <c r="G147" s="131" t="n">
        <v>5.56</v>
      </c>
      <c r="H147" s="131" t="n">
        <v>24.31</v>
      </c>
      <c r="I147" s="132" t="n">
        <v>164.05552</v>
      </c>
    </row>
    <row r="148" customFormat="false" ht="13.8" hidden="false" customHeight="true" outlineLevel="0" collapsed="false">
      <c r="A148" s="33" t="s">
        <v>213</v>
      </c>
      <c r="B148" s="38" t="s">
        <v>214</v>
      </c>
      <c r="C148" s="35" t="str">
        <f aca="false">"100/30"</f>
        <v>100/30</v>
      </c>
      <c r="D148" s="131" t="n">
        <v>11.13</v>
      </c>
      <c r="E148" s="131" t="n">
        <v>9.86</v>
      </c>
      <c r="F148" s="131" t="n">
        <v>15.65</v>
      </c>
      <c r="G148" s="131" t="n">
        <v>5.33</v>
      </c>
      <c r="H148" s="131" t="n">
        <v>12.57</v>
      </c>
      <c r="I148" s="132" t="n">
        <v>270.5</v>
      </c>
    </row>
    <row r="149" customFormat="false" ht="14.4" hidden="false" customHeight="false" outlineLevel="0" collapsed="false">
      <c r="A149" s="33" t="s">
        <v>215</v>
      </c>
      <c r="B149" s="38" t="s">
        <v>216</v>
      </c>
      <c r="C149" s="35" t="str">
        <f aca="false">"180"</f>
        <v>180</v>
      </c>
      <c r="D149" s="131" t="n">
        <v>6.54</v>
      </c>
      <c r="E149" s="131" t="n">
        <v>0.03</v>
      </c>
      <c r="F149" s="131" t="n">
        <v>7.32</v>
      </c>
      <c r="G149" s="131" t="n">
        <v>1.59</v>
      </c>
      <c r="H149" s="131" t="n">
        <v>45.19</v>
      </c>
      <c r="I149" s="132" t="n">
        <v>247.646619</v>
      </c>
    </row>
    <row r="150" customFormat="false" ht="14.4" hidden="false" customHeight="false" outlineLevel="0" collapsed="false">
      <c r="A150" s="33" t="s">
        <v>217</v>
      </c>
      <c r="B150" s="38" t="s">
        <v>218</v>
      </c>
      <c r="C150" s="35" t="str">
        <f aca="false">"200"</f>
        <v>200</v>
      </c>
      <c r="D150" s="131" t="n">
        <v>0.19</v>
      </c>
      <c r="E150" s="131" t="n">
        <v>0</v>
      </c>
      <c r="F150" s="131" t="n">
        <v>0.07</v>
      </c>
      <c r="G150" s="131" t="n">
        <v>0.03</v>
      </c>
      <c r="H150" s="131" t="n">
        <v>11.58</v>
      </c>
      <c r="I150" s="132" t="n">
        <v>45.6382525</v>
      </c>
    </row>
    <row r="151" customFormat="false" ht="14.4" hidden="false" customHeight="false" outlineLevel="0" collapsed="false">
      <c r="A151" s="33" t="str">
        <f aca="false">"-"</f>
        <v>-</v>
      </c>
      <c r="B151" s="38" t="s">
        <v>136</v>
      </c>
      <c r="C151" s="35" t="str">
        <f aca="false">"30"</f>
        <v>30</v>
      </c>
      <c r="D151" s="131" t="n">
        <v>1.98</v>
      </c>
      <c r="E151" s="131" t="n">
        <v>0</v>
      </c>
      <c r="F151" s="131" t="n">
        <v>0.2</v>
      </c>
      <c r="G151" s="131" t="n">
        <v>0.2</v>
      </c>
      <c r="H151" s="131" t="n">
        <v>14.07</v>
      </c>
      <c r="I151" s="132" t="n">
        <v>67.1703</v>
      </c>
    </row>
    <row r="152" customFormat="false" ht="14.4" hidden="false" customHeight="false" outlineLevel="0" collapsed="false">
      <c r="A152" s="33" t="str">
        <f aca="false">"-"</f>
        <v>-</v>
      </c>
      <c r="B152" s="38" t="s">
        <v>109</v>
      </c>
      <c r="C152" s="35" t="str">
        <f aca="false">"30"</f>
        <v>30</v>
      </c>
      <c r="D152" s="131" t="n">
        <v>1.98</v>
      </c>
      <c r="E152" s="131" t="n">
        <v>0</v>
      </c>
      <c r="F152" s="131" t="n">
        <v>0.36</v>
      </c>
      <c r="G152" s="131" t="n">
        <v>0.36</v>
      </c>
      <c r="H152" s="131" t="n">
        <v>12.51</v>
      </c>
      <c r="I152" s="132" t="n">
        <v>58.014</v>
      </c>
    </row>
    <row r="153" customFormat="false" ht="14.4" hidden="false" customHeight="false" outlineLevel="0" collapsed="false">
      <c r="A153" s="47"/>
      <c r="B153" s="48" t="s">
        <v>182</v>
      </c>
      <c r="C153" s="49"/>
      <c r="D153" s="64" t="n">
        <f aca="false">SUM(D146:D152)</f>
        <v>27.68</v>
      </c>
      <c r="E153" s="64" t="n">
        <f aca="false">SUM(E146:E152)</f>
        <v>9.89</v>
      </c>
      <c r="F153" s="64" t="n">
        <f aca="false">SUM(F146:F152)</f>
        <v>29.43</v>
      </c>
      <c r="G153" s="64" t="n">
        <f aca="false">SUM(G146:G152)</f>
        <v>13.38</v>
      </c>
      <c r="H153" s="64" t="n">
        <f aca="false">SUM(H146:H152)</f>
        <v>121.67</v>
      </c>
      <c r="I153" s="64" t="n">
        <f aca="false">SUM(I146:I152)</f>
        <v>862.27122325</v>
      </c>
    </row>
    <row r="154" customFormat="false" ht="14.4" hidden="true" customHeight="false" outlineLevel="0" collapsed="false">
      <c r="A154" s="28"/>
      <c r="B154" s="53" t="s">
        <v>112</v>
      </c>
      <c r="C154" s="30"/>
      <c r="D154" s="45" t="n">
        <v>26.95</v>
      </c>
      <c r="E154" s="45" t="n">
        <v>0</v>
      </c>
      <c r="F154" s="45" t="n">
        <v>27.65</v>
      </c>
      <c r="G154" s="45" t="n">
        <v>0</v>
      </c>
      <c r="H154" s="45" t="n">
        <v>117.25</v>
      </c>
      <c r="I154" s="45" t="n">
        <v>822.5</v>
      </c>
    </row>
    <row r="155" customFormat="false" ht="14.4" hidden="true" customHeight="false" outlineLevel="0" collapsed="false">
      <c r="A155" s="28"/>
      <c r="B155" s="53" t="s">
        <v>113</v>
      </c>
      <c r="C155" s="30"/>
      <c r="D155" s="45" t="n">
        <f aca="false">D153-D154</f>
        <v>0.730000000000004</v>
      </c>
      <c r="E155" s="45" t="n">
        <f aca="false">E153-E154</f>
        <v>9.89</v>
      </c>
      <c r="F155" s="45" t="n">
        <f aca="false">F153-F154</f>
        <v>1.78</v>
      </c>
      <c r="G155" s="45" t="n">
        <f aca="false">G153-G154</f>
        <v>13.38</v>
      </c>
      <c r="H155" s="45" t="n">
        <f aca="false">H153-H154</f>
        <v>4.42000000000002</v>
      </c>
      <c r="I155" s="45" t="n">
        <f aca="false">I153-I154</f>
        <v>39.77122325</v>
      </c>
    </row>
    <row r="156" customFormat="false" ht="14.4" hidden="true" customHeight="false" outlineLevel="0" collapsed="false">
      <c r="A156" s="28"/>
      <c r="B156" s="53" t="s">
        <v>114</v>
      </c>
      <c r="C156" s="30"/>
      <c r="D156" s="45" t="n">
        <v>11</v>
      </c>
      <c r="E156" s="45"/>
      <c r="F156" s="45" t="n">
        <v>37</v>
      </c>
      <c r="G156" s="45"/>
      <c r="H156" s="45" t="n">
        <v>51</v>
      </c>
      <c r="I156" s="45"/>
    </row>
    <row r="157" customFormat="false" ht="14.4" hidden="false" customHeight="false" outlineLevel="0" collapsed="false">
      <c r="A157" s="28"/>
      <c r="B157" s="104" t="s">
        <v>235</v>
      </c>
      <c r="C157" s="30"/>
      <c r="D157" s="98" t="n">
        <f aca="false">D141+D153</f>
        <v>45.92</v>
      </c>
      <c r="E157" s="60" t="n">
        <f aca="false">E141+E153</f>
        <v>16.98</v>
      </c>
      <c r="F157" s="60" t="n">
        <f aca="false">F141+F153</f>
        <v>49.08</v>
      </c>
      <c r="G157" s="60" t="n">
        <f aca="false">G141+G153</f>
        <v>14.96</v>
      </c>
      <c r="H157" s="60" t="n">
        <f aca="false">H141+H153</f>
        <v>213.8</v>
      </c>
      <c r="I157" s="60" t="n">
        <f aca="false">I141+I153</f>
        <v>1466.06293934756</v>
      </c>
      <c r="J157" s="60" t="n">
        <f aca="false">J141+J153</f>
        <v>0</v>
      </c>
      <c r="K157" s="60" t="n">
        <f aca="false">K141+K153</f>
        <v>0</v>
      </c>
      <c r="L157" s="60" t="n">
        <f aca="false">L141+L153</f>
        <v>0</v>
      </c>
      <c r="M157" s="60" t="n">
        <f aca="false">M141+M153</f>
        <v>0</v>
      </c>
      <c r="N157" s="60" t="n">
        <f aca="false">N141+N153</f>
        <v>0</v>
      </c>
      <c r="O157" s="60" t="n">
        <f aca="false">O141+O153</f>
        <v>0</v>
      </c>
      <c r="P157" s="60" t="n">
        <f aca="false">P141+P153</f>
        <v>0</v>
      </c>
      <c r="Q157" s="60" t="n">
        <f aca="false">Q141+Q153</f>
        <v>0</v>
      </c>
      <c r="R157" s="60" t="n">
        <f aca="false">R141+R153</f>
        <v>0</v>
      </c>
      <c r="S157" s="60" t="n">
        <f aca="false">S141+S153</f>
        <v>0</v>
      </c>
      <c r="T157" s="60" t="n">
        <f aca="false">T141+T153</f>
        <v>0</v>
      </c>
      <c r="U157" s="60" t="n">
        <f aca="false">U141+U153</f>
        <v>0</v>
      </c>
      <c r="V157" s="60" t="n">
        <f aca="false">V141+V153</f>
        <v>0</v>
      </c>
      <c r="W157" s="60" t="n">
        <f aca="false">W141+W153</f>
        <v>0</v>
      </c>
      <c r="X157" s="60" t="n">
        <f aca="false">X141+X153</f>
        <v>0</v>
      </c>
      <c r="Y157" s="60" t="n">
        <f aca="false">Y141+Y153</f>
        <v>0</v>
      </c>
      <c r="Z157" s="60" t="n">
        <f aca="false">Z141+Z153</f>
        <v>0</v>
      </c>
      <c r="AA157" s="60" t="n">
        <f aca="false">AA141+AA153</f>
        <v>0</v>
      </c>
      <c r="AB157" s="60" t="n">
        <f aca="false">AB141+AB153</f>
        <v>0</v>
      </c>
      <c r="AC157" s="60" t="n">
        <f aca="false">AC141+AC153</f>
        <v>0</v>
      </c>
      <c r="AD157" s="60" t="n">
        <f aca="false">AD141+AD153</f>
        <v>0</v>
      </c>
      <c r="AE157" s="60" t="n">
        <f aca="false">AE141+AE153</f>
        <v>0</v>
      </c>
      <c r="AF157" s="60" t="n">
        <f aca="false">AF141+AF153</f>
        <v>0</v>
      </c>
      <c r="AG157" s="60" t="n">
        <f aca="false">AG141+AG153</f>
        <v>0</v>
      </c>
      <c r="AH157" s="60" t="n">
        <f aca="false">AH141+AH153</f>
        <v>0</v>
      </c>
      <c r="AI157" s="60" t="n">
        <f aca="false">AI141+AI153</f>
        <v>0</v>
      </c>
      <c r="AJ157" s="60" t="n">
        <f aca="false">AJ141+AJ153</f>
        <v>0</v>
      </c>
      <c r="AK157" s="60" t="n">
        <f aca="false">AK141+AK153</f>
        <v>0</v>
      </c>
      <c r="AL157" s="60" t="n">
        <f aca="false">AL141+AL153</f>
        <v>0</v>
      </c>
      <c r="AM157" s="60" t="n">
        <f aca="false">AM141+AM153</f>
        <v>0</v>
      </c>
      <c r="AN157" s="60" t="n">
        <f aca="false">AN141+AN153</f>
        <v>0</v>
      </c>
      <c r="AO157" s="60" t="n">
        <f aca="false">AO141+AO153</f>
        <v>0</v>
      </c>
      <c r="AP157" s="60" t="n">
        <f aca="false">AP141+AP153</f>
        <v>0</v>
      </c>
      <c r="AQ157" s="60" t="n">
        <f aca="false">AQ141+AQ153</f>
        <v>0</v>
      </c>
      <c r="AR157" s="60" t="n">
        <f aca="false">AR141+AR153</f>
        <v>0</v>
      </c>
      <c r="AS157" s="60" t="n">
        <f aca="false">AS141+AS153</f>
        <v>0</v>
      </c>
      <c r="AT157" s="60" t="n">
        <f aca="false">AT141+AT153</f>
        <v>0</v>
      </c>
      <c r="AU157" s="60" t="n">
        <f aca="false">AU141+AU153</f>
        <v>0</v>
      </c>
      <c r="AV157" s="60" t="n">
        <f aca="false">AV141+AV153</f>
        <v>0</v>
      </c>
      <c r="AW157" s="60" t="n">
        <f aca="false">AW141+AW153</f>
        <v>0</v>
      </c>
      <c r="AX157" s="60" t="n">
        <f aca="false">AX141+AX153</f>
        <v>0</v>
      </c>
      <c r="AY157" s="60" t="n">
        <f aca="false">AY141+AY153</f>
        <v>0</v>
      </c>
      <c r="AZ157" s="60" t="n">
        <f aca="false">AZ141+AZ153</f>
        <v>0</v>
      </c>
      <c r="BA157" s="60" t="n">
        <f aca="false">BA141+BA153</f>
        <v>0</v>
      </c>
      <c r="BB157" s="60" t="n">
        <f aca="false">BB141+BB153</f>
        <v>0</v>
      </c>
      <c r="BC157" s="60" t="n">
        <f aca="false">BC141+BC153</f>
        <v>0</v>
      </c>
      <c r="BD157" s="60" t="n">
        <f aca="false">BD141+BD153</f>
        <v>0</v>
      </c>
      <c r="BE157" s="60" t="n">
        <f aca="false">BE141+BE153</f>
        <v>0</v>
      </c>
      <c r="BF157" s="60" t="n">
        <f aca="false">BF141+BF153</f>
        <v>0</v>
      </c>
      <c r="BG157" s="60" t="n">
        <f aca="false">BG141+BG153</f>
        <v>0</v>
      </c>
      <c r="BH157" s="60" t="n">
        <f aca="false">BH141+BH153</f>
        <v>0</v>
      </c>
      <c r="BI157" s="60" t="n">
        <f aca="false">BI141+BI153</f>
        <v>0</v>
      </c>
      <c r="BJ157" s="60" t="n">
        <f aca="false">BJ141+BJ153</f>
        <v>0</v>
      </c>
      <c r="BK157" s="60" t="n">
        <f aca="false">BK141+BK153</f>
        <v>0</v>
      </c>
      <c r="BL157" s="60" t="n">
        <f aca="false">BL141+BL153</f>
        <v>0</v>
      </c>
      <c r="BM157" s="60" t="n">
        <f aca="false">BM141+BM153</f>
        <v>0</v>
      </c>
      <c r="BN157" s="60" t="n">
        <f aca="false">BN141+BN153</f>
        <v>0</v>
      </c>
      <c r="BO157" s="60" t="n">
        <f aca="false">BO141+BO153</f>
        <v>0</v>
      </c>
      <c r="BP157" s="60" t="n">
        <f aca="false">BP141+BP153</f>
        <v>0</v>
      </c>
      <c r="BQ157" s="60" t="n">
        <f aca="false">BQ141+BQ153</f>
        <v>0</v>
      </c>
      <c r="BR157" s="60" t="n">
        <f aca="false">BR141+BR153</f>
        <v>0</v>
      </c>
      <c r="BS157" s="60" t="n">
        <f aca="false">BS141+BS153</f>
        <v>0</v>
      </c>
      <c r="BT157" s="60" t="n">
        <f aca="false">BT141+BT153</f>
        <v>0</v>
      </c>
      <c r="BU157" s="60" t="n">
        <f aca="false">BU141+BU153</f>
        <v>0</v>
      </c>
      <c r="BV157" s="60" t="n">
        <f aca="false">BV141+BV153</f>
        <v>0</v>
      </c>
      <c r="BW157" s="60" t="n">
        <f aca="false">BW141+BW153</f>
        <v>0</v>
      </c>
      <c r="BX157" s="60" t="n">
        <f aca="false">BX141+BX153</f>
        <v>0</v>
      </c>
      <c r="BY157" s="60" t="n">
        <f aca="false">BY141+BY153</f>
        <v>0</v>
      </c>
      <c r="BZ157" s="60" t="n">
        <f aca="false">BZ141+BZ153</f>
        <v>0</v>
      </c>
      <c r="CA157" s="60" t="n">
        <f aca="false">CA141+CA153</f>
        <v>0</v>
      </c>
      <c r="CB157" s="60" t="n">
        <f aca="false">CB141+CB153</f>
        <v>0</v>
      </c>
      <c r="CC157" s="60" t="n">
        <f aca="false">CC141+CC153</f>
        <v>0</v>
      </c>
      <c r="CD157" s="60" t="n">
        <f aca="false">CD141+CD153</f>
        <v>0</v>
      </c>
      <c r="CE157" s="60" t="n">
        <f aca="false">CE141+CE153</f>
        <v>0</v>
      </c>
      <c r="CF157" s="60" t="n">
        <f aca="false">CF141+CF153</f>
        <v>0</v>
      </c>
      <c r="CG157" s="60" t="n">
        <f aca="false">CG141+CG153</f>
        <v>0</v>
      </c>
      <c r="CH157" s="60" t="n">
        <f aca="false">CH141+CH153</f>
        <v>0</v>
      </c>
      <c r="CI157" s="60" t="n">
        <f aca="false">CI141+CI153</f>
        <v>0</v>
      </c>
      <c r="CJ157" s="60" t="n">
        <f aca="false">CJ141+CJ153</f>
        <v>0</v>
      </c>
      <c r="CK157" s="60" t="n">
        <f aca="false">CK141+CK153</f>
        <v>0</v>
      </c>
      <c r="CL157" s="60" t="n">
        <f aca="false">CL141+CL153</f>
        <v>0</v>
      </c>
      <c r="CM157" s="60" t="n">
        <f aca="false">CM141+CM153</f>
        <v>0</v>
      </c>
      <c r="CN157" s="60" t="n">
        <f aca="false">CN141+CN153</f>
        <v>0</v>
      </c>
      <c r="CO157" s="60" t="n">
        <f aca="false">CO141+CO153</f>
        <v>0</v>
      </c>
      <c r="CP157" s="60" t="n">
        <f aca="false">CP141+CP153</f>
        <v>0</v>
      </c>
      <c r="CQ157" s="60" t="n">
        <f aca="false">CQ141+CQ153</f>
        <v>0</v>
      </c>
    </row>
    <row r="158" customFormat="false" ht="14.4" hidden="false" customHeight="false" outlineLevel="0" collapsed="false">
      <c r="A158" s="28"/>
      <c r="B158" s="53"/>
      <c r="C158" s="30"/>
      <c r="D158" s="45"/>
      <c r="E158" s="45"/>
      <c r="F158" s="45"/>
      <c r="G158" s="45"/>
      <c r="H158" s="45"/>
      <c r="I158" s="130"/>
    </row>
    <row r="159" customFormat="false" ht="14.4" hidden="false" customHeight="true" outlineLevel="0" collapsed="false">
      <c r="A159" s="28"/>
      <c r="B159" s="29" t="s">
        <v>149</v>
      </c>
      <c r="C159" s="54" t="s">
        <v>116</v>
      </c>
      <c r="D159" s="22" t="s">
        <v>117</v>
      </c>
      <c r="E159" s="22"/>
      <c r="F159" s="22" t="s">
        <v>118</v>
      </c>
      <c r="G159" s="22"/>
      <c r="H159" s="55" t="s">
        <v>119</v>
      </c>
      <c r="I159" s="55" t="s">
        <v>120</v>
      </c>
    </row>
    <row r="160" customFormat="false" ht="14.4" hidden="false" customHeight="false" outlineLevel="0" collapsed="false">
      <c r="A160" s="33"/>
      <c r="B160" s="34" t="s">
        <v>100</v>
      </c>
      <c r="C160" s="35"/>
      <c r="D160" s="131"/>
      <c r="E160" s="131"/>
      <c r="F160" s="131"/>
      <c r="G160" s="131"/>
      <c r="H160" s="131"/>
      <c r="I160" s="132"/>
    </row>
    <row r="161" customFormat="false" ht="14.4" hidden="false" customHeight="false" outlineLevel="0" collapsed="false">
      <c r="A161" s="33" t="str">
        <f aca="false">" 245/1"</f>
        <v> 245/1</v>
      </c>
      <c r="B161" s="38" t="s">
        <v>122</v>
      </c>
      <c r="C161" s="35" t="str">
        <f aca="false">"30"</f>
        <v>30</v>
      </c>
      <c r="D161" s="131" t="n">
        <v>0.32</v>
      </c>
      <c r="E161" s="131" t="n">
        <v>0</v>
      </c>
      <c r="F161" s="131" t="n">
        <v>0.27</v>
      </c>
      <c r="G161" s="131" t="n">
        <v>0.31</v>
      </c>
      <c r="H161" s="131" t="n">
        <v>1.44</v>
      </c>
      <c r="I161" s="132" t="n">
        <v>9.24653175</v>
      </c>
    </row>
    <row r="162" customFormat="false" ht="14.4" hidden="false" customHeight="false" outlineLevel="0" collapsed="false">
      <c r="A162" s="33" t="s">
        <v>150</v>
      </c>
      <c r="B162" s="38" t="s">
        <v>151</v>
      </c>
      <c r="C162" s="35" t="str">
        <f aca="false">"100"</f>
        <v>100</v>
      </c>
      <c r="D162" s="131" t="n">
        <v>6.48</v>
      </c>
      <c r="E162" s="131" t="n">
        <v>11.35</v>
      </c>
      <c r="F162" s="131" t="n">
        <v>13.27</v>
      </c>
      <c r="G162" s="131" t="n">
        <v>0.09</v>
      </c>
      <c r="H162" s="131" t="n">
        <v>12.12</v>
      </c>
      <c r="I162" s="132" t="n">
        <v>188.031279668813</v>
      </c>
    </row>
    <row r="163" s="5" customFormat="true" ht="13.8" hidden="false" customHeight="false" outlineLevel="0" collapsed="false">
      <c r="A163" s="33" t="s">
        <v>152</v>
      </c>
      <c r="B163" s="38" t="s">
        <v>153</v>
      </c>
      <c r="C163" s="35" t="n">
        <v>180</v>
      </c>
      <c r="D163" s="131" t="n">
        <v>7.9</v>
      </c>
      <c r="E163" s="131" t="n">
        <v>0</v>
      </c>
      <c r="F163" s="131" t="n">
        <v>4.06</v>
      </c>
      <c r="G163" s="131" t="n">
        <v>1.72</v>
      </c>
      <c r="H163" s="131" t="n">
        <v>41.36</v>
      </c>
      <c r="I163" s="132" t="n">
        <v>207.09</v>
      </c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7"/>
      <c r="CD163" s="7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</row>
    <row r="164" s="5" customFormat="true" ht="13.8" hidden="false" customHeight="false" outlineLevel="0" collapsed="false">
      <c r="A164" s="33" t="s">
        <v>134</v>
      </c>
      <c r="B164" s="38" t="s">
        <v>135</v>
      </c>
      <c r="C164" s="35" t="str">
        <f aca="false">"200"</f>
        <v>200</v>
      </c>
      <c r="D164" s="131" t="n">
        <v>0.08</v>
      </c>
      <c r="E164" s="131" t="n">
        <v>0</v>
      </c>
      <c r="F164" s="131" t="n">
        <v>0.02</v>
      </c>
      <c r="G164" s="131" t="n">
        <v>0.02</v>
      </c>
      <c r="H164" s="131" t="n">
        <v>9.84</v>
      </c>
      <c r="I164" s="132" t="n">
        <v>37.802232</v>
      </c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7"/>
      <c r="CD164" s="7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</row>
    <row r="165" s="5" customFormat="true" ht="13.8" hidden="false" customHeight="false" outlineLevel="0" collapsed="false">
      <c r="A165" s="33" t="str">
        <f aca="false">""</f>
        <v/>
      </c>
      <c r="B165" s="38" t="s">
        <v>130</v>
      </c>
      <c r="C165" s="35" t="str">
        <f aca="false">"20"</f>
        <v>20</v>
      </c>
      <c r="D165" s="131" t="n">
        <v>1.8</v>
      </c>
      <c r="E165" s="131" t="n">
        <v>0</v>
      </c>
      <c r="F165" s="131" t="n">
        <v>0.6</v>
      </c>
      <c r="G165" s="131" t="n">
        <v>0</v>
      </c>
      <c r="H165" s="131" t="n">
        <v>10.76</v>
      </c>
      <c r="I165" s="132" t="n">
        <v>53.53</v>
      </c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7"/>
      <c r="CD165" s="7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</row>
    <row r="166" s="5" customFormat="true" ht="13.8" hidden="false" customHeight="false" outlineLevel="0" collapsed="false">
      <c r="A166" s="33" t="str">
        <f aca="false">"-"</f>
        <v>-</v>
      </c>
      <c r="B166" s="38" t="s">
        <v>109</v>
      </c>
      <c r="C166" s="35" t="str">
        <f aca="false">"25"</f>
        <v>25</v>
      </c>
      <c r="D166" s="131" t="n">
        <v>1.65</v>
      </c>
      <c r="E166" s="131" t="n">
        <v>0</v>
      </c>
      <c r="F166" s="131" t="n">
        <v>0.3</v>
      </c>
      <c r="G166" s="131" t="n">
        <v>0.3</v>
      </c>
      <c r="H166" s="131" t="n">
        <v>10.43</v>
      </c>
      <c r="I166" s="132" t="n">
        <v>48.345</v>
      </c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7"/>
      <c r="CD166" s="7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</row>
    <row r="167" s="5" customFormat="true" ht="13.8" hidden="false" customHeight="false" outlineLevel="0" collapsed="false">
      <c r="A167" s="47"/>
      <c r="B167" s="48" t="s">
        <v>111</v>
      </c>
      <c r="C167" s="49"/>
      <c r="D167" s="133" t="n">
        <f aca="false">SUM(D161:D166)</f>
        <v>18.23</v>
      </c>
      <c r="E167" s="133" t="n">
        <f aca="false">SUM(E161:E166)</f>
        <v>11.35</v>
      </c>
      <c r="F167" s="133" t="n">
        <f aca="false">SUM(F161:F166)</f>
        <v>18.52</v>
      </c>
      <c r="G167" s="133" t="n">
        <f aca="false">SUM(G161:G166)</f>
        <v>2.44</v>
      </c>
      <c r="H167" s="133" t="n">
        <f aca="false">SUM(H161:H166)</f>
        <v>85.95</v>
      </c>
      <c r="I167" s="64" t="n">
        <f aca="false">SUM(I161:I166)</f>
        <v>544.045043418813</v>
      </c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7"/>
      <c r="CD167" s="7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</row>
    <row r="168" s="5" customFormat="true" ht="13.8" hidden="true" customHeight="false" outlineLevel="0" collapsed="false">
      <c r="A168" s="33"/>
      <c r="B168" s="38" t="s">
        <v>112</v>
      </c>
      <c r="C168" s="35"/>
      <c r="D168" s="131" t="n">
        <v>19.25</v>
      </c>
      <c r="E168" s="131" t="n">
        <v>0</v>
      </c>
      <c r="F168" s="131" t="n">
        <v>19.75</v>
      </c>
      <c r="G168" s="131" t="n">
        <v>0</v>
      </c>
      <c r="H168" s="131" t="n">
        <v>83.75</v>
      </c>
      <c r="I168" s="132" t="n">
        <v>587.5</v>
      </c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7"/>
      <c r="CD168" s="7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</row>
    <row r="169" s="5" customFormat="true" ht="13.8" hidden="true" customHeight="false" outlineLevel="0" collapsed="false">
      <c r="A169" s="33"/>
      <c r="B169" s="38" t="s">
        <v>113</v>
      </c>
      <c r="C169" s="35"/>
      <c r="D169" s="131" t="n">
        <f aca="false">D167-D168</f>
        <v>-1.02</v>
      </c>
      <c r="E169" s="131" t="n">
        <f aca="false">E167-E168</f>
        <v>11.35</v>
      </c>
      <c r="F169" s="131" t="n">
        <f aca="false">F167-F168</f>
        <v>-1.23</v>
      </c>
      <c r="G169" s="131" t="n">
        <f aca="false">G167-G168</f>
        <v>2.44</v>
      </c>
      <c r="H169" s="131" t="n">
        <f aca="false">H167-H168</f>
        <v>2.19999999999999</v>
      </c>
      <c r="I169" s="132" t="n">
        <f aca="false">I167-I168</f>
        <v>-43.4549565811869</v>
      </c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7"/>
      <c r="CD169" s="7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</row>
    <row r="170" s="5" customFormat="true" ht="13.8" hidden="true" customHeight="false" outlineLevel="0" collapsed="false">
      <c r="A170" s="33"/>
      <c r="B170" s="38" t="s">
        <v>114</v>
      </c>
      <c r="C170" s="35"/>
      <c r="D170" s="131" t="n">
        <v>19</v>
      </c>
      <c r="E170" s="131"/>
      <c r="F170" s="131" t="n">
        <v>30</v>
      </c>
      <c r="G170" s="131"/>
      <c r="H170" s="131" t="n">
        <v>51</v>
      </c>
      <c r="I170" s="132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7"/>
      <c r="CD170" s="7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</row>
    <row r="171" s="5" customFormat="true" ht="14.4" hidden="false" customHeight="false" outlineLevel="0" collapsed="false">
      <c r="A171" s="33"/>
      <c r="B171" s="34" t="s">
        <v>173</v>
      </c>
      <c r="C171" s="35"/>
      <c r="D171" s="131"/>
      <c r="E171" s="131"/>
      <c r="F171" s="131"/>
      <c r="G171" s="131"/>
      <c r="H171" s="131"/>
      <c r="I171" s="131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7"/>
      <c r="CD171" s="7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</row>
    <row r="172" s="5" customFormat="true" ht="13.8" hidden="false" customHeight="false" outlineLevel="0" collapsed="false">
      <c r="A172" s="33" t="str">
        <f aca="false">" 245/1"</f>
        <v> 245/1</v>
      </c>
      <c r="B172" s="38" t="s">
        <v>122</v>
      </c>
      <c r="C172" s="35" t="str">
        <f aca="false">"40"</f>
        <v>40</v>
      </c>
      <c r="D172" s="131" t="n">
        <v>0.31</v>
      </c>
      <c r="E172" s="131" t="n">
        <v>0</v>
      </c>
      <c r="F172" s="131" t="n">
        <v>0.33</v>
      </c>
      <c r="G172" s="131" t="n">
        <v>0.37</v>
      </c>
      <c r="H172" s="131" t="n">
        <v>1.3</v>
      </c>
      <c r="I172" s="132" t="n">
        <v>8.609509</v>
      </c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7"/>
      <c r="CD172" s="7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</row>
    <row r="173" s="5" customFormat="true" ht="13.8" hidden="false" customHeight="false" outlineLevel="0" collapsed="false">
      <c r="A173" s="33" t="s">
        <v>183</v>
      </c>
      <c r="B173" s="38" t="s">
        <v>184</v>
      </c>
      <c r="C173" s="35" t="s">
        <v>185</v>
      </c>
      <c r="D173" s="131" t="n">
        <v>4.18</v>
      </c>
      <c r="E173" s="131" t="n">
        <v>0</v>
      </c>
      <c r="F173" s="131" t="n">
        <v>5.47</v>
      </c>
      <c r="G173" s="131" t="n">
        <v>5.27</v>
      </c>
      <c r="H173" s="131" t="n">
        <v>17.26</v>
      </c>
      <c r="I173" s="132" t="n">
        <v>131.4</v>
      </c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7"/>
      <c r="CD173" s="7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</row>
    <row r="174" s="5" customFormat="true" ht="13.8" hidden="false" customHeight="false" outlineLevel="0" collapsed="false">
      <c r="A174" s="33" t="s">
        <v>219</v>
      </c>
      <c r="B174" s="38" t="s">
        <v>141</v>
      </c>
      <c r="C174" s="35" t="str">
        <f aca="false">"250"</f>
        <v>250</v>
      </c>
      <c r="D174" s="131" t="n">
        <v>17.75</v>
      </c>
      <c r="E174" s="131" t="n">
        <v>13.04</v>
      </c>
      <c r="F174" s="131" t="n">
        <v>22.05</v>
      </c>
      <c r="G174" s="131" t="n">
        <v>0.58</v>
      </c>
      <c r="H174" s="131" t="n">
        <v>43.79</v>
      </c>
      <c r="I174" s="132" t="n">
        <v>442.73646625</v>
      </c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7"/>
      <c r="CD174" s="7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</row>
    <row r="175" s="5" customFormat="true" ht="13.8" hidden="false" customHeight="false" outlineLevel="0" collapsed="false">
      <c r="A175" s="33" t="s">
        <v>195</v>
      </c>
      <c r="B175" s="38" t="s">
        <v>196</v>
      </c>
      <c r="C175" s="35" t="str">
        <f aca="false">"200"</f>
        <v>200</v>
      </c>
      <c r="D175" s="131" t="n">
        <v>0.41</v>
      </c>
      <c r="E175" s="131" t="n">
        <v>0</v>
      </c>
      <c r="F175" s="131" t="n">
        <v>0.17</v>
      </c>
      <c r="G175" s="131" t="n">
        <v>0.17</v>
      </c>
      <c r="H175" s="131" t="n">
        <v>27.43</v>
      </c>
      <c r="I175" s="132" t="n">
        <v>105.95859</v>
      </c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7"/>
      <c r="CD175" s="7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</row>
    <row r="176" s="5" customFormat="true" ht="13.8" hidden="false" customHeight="false" outlineLevel="0" collapsed="false">
      <c r="A176" s="33" t="str">
        <f aca="false">"-"</f>
        <v>-</v>
      </c>
      <c r="B176" s="38" t="s">
        <v>136</v>
      </c>
      <c r="C176" s="35" t="str">
        <f aca="false">"50"</f>
        <v>50</v>
      </c>
      <c r="D176" s="131" t="n">
        <v>3.31</v>
      </c>
      <c r="E176" s="131" t="n">
        <v>0</v>
      </c>
      <c r="F176" s="131" t="n">
        <v>0.33</v>
      </c>
      <c r="G176" s="131" t="n">
        <v>0.33</v>
      </c>
      <c r="H176" s="131" t="n">
        <v>23.45</v>
      </c>
      <c r="I176" s="132" t="n">
        <v>111.9505</v>
      </c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7"/>
      <c r="CD176" s="7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</row>
    <row r="177" s="5" customFormat="true" ht="13.8" hidden="false" customHeight="false" outlineLevel="0" collapsed="false">
      <c r="A177" s="33" t="str">
        <f aca="false">"-"</f>
        <v>-</v>
      </c>
      <c r="B177" s="38" t="s">
        <v>109</v>
      </c>
      <c r="C177" s="35" t="str">
        <f aca="false">"30"</f>
        <v>30</v>
      </c>
      <c r="D177" s="131" t="n">
        <v>1.98</v>
      </c>
      <c r="E177" s="131" t="n">
        <v>0</v>
      </c>
      <c r="F177" s="131" t="n">
        <v>0.36</v>
      </c>
      <c r="G177" s="131" t="n">
        <v>0.36</v>
      </c>
      <c r="H177" s="131" t="n">
        <v>12.51</v>
      </c>
      <c r="I177" s="132" t="n">
        <v>58.014</v>
      </c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7"/>
      <c r="CD177" s="7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</row>
    <row r="178" s="5" customFormat="true" ht="13.8" hidden="false" customHeight="false" outlineLevel="0" collapsed="false">
      <c r="A178" s="47"/>
      <c r="B178" s="48" t="s">
        <v>182</v>
      </c>
      <c r="C178" s="49"/>
      <c r="D178" s="64" t="n">
        <f aca="false">SUM(D172:D177)</f>
        <v>27.94</v>
      </c>
      <c r="E178" s="64" t="n">
        <f aca="false">SUM(E172:E177)</f>
        <v>13.04</v>
      </c>
      <c r="F178" s="64" t="n">
        <f aca="false">SUM(F172:F177)</f>
        <v>28.71</v>
      </c>
      <c r="G178" s="64" t="n">
        <f aca="false">SUM(G172:G177)</f>
        <v>7.08</v>
      </c>
      <c r="H178" s="64" t="n">
        <f aca="false">SUM(H172:H177)</f>
        <v>125.74</v>
      </c>
      <c r="I178" s="64" t="n">
        <f aca="false">SUM(I172:I177)</f>
        <v>858.66906525</v>
      </c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7"/>
      <c r="CD178" s="7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</row>
    <row r="179" s="5" customFormat="true" ht="13.8" hidden="true" customHeight="false" outlineLevel="0" collapsed="false">
      <c r="A179" s="28"/>
      <c r="B179" s="53" t="s">
        <v>112</v>
      </c>
      <c r="C179" s="30"/>
      <c r="D179" s="45" t="n">
        <v>26.95</v>
      </c>
      <c r="E179" s="45" t="n">
        <v>0</v>
      </c>
      <c r="F179" s="45" t="n">
        <v>27.65</v>
      </c>
      <c r="G179" s="45" t="n">
        <v>0</v>
      </c>
      <c r="H179" s="45" t="n">
        <v>117.25</v>
      </c>
      <c r="I179" s="45" t="n">
        <v>822.5</v>
      </c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7"/>
      <c r="CD179" s="7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</row>
    <row r="180" s="5" customFormat="true" ht="13.8" hidden="true" customHeight="false" outlineLevel="0" collapsed="false">
      <c r="A180" s="28"/>
      <c r="B180" s="53" t="s">
        <v>113</v>
      </c>
      <c r="C180" s="30"/>
      <c r="D180" s="45" t="n">
        <f aca="false">D178-D179</f>
        <v>0.989999999999998</v>
      </c>
      <c r="E180" s="45" t="n">
        <f aca="false">E178-E179</f>
        <v>13.04</v>
      </c>
      <c r="F180" s="45" t="n">
        <f aca="false">F178-F179</f>
        <v>1.06</v>
      </c>
      <c r="G180" s="45" t="n">
        <f aca="false">G178-G179</f>
        <v>7.08</v>
      </c>
      <c r="H180" s="45" t="n">
        <f aca="false">H178-H179</f>
        <v>8.49000000000001</v>
      </c>
      <c r="I180" s="45" t="n">
        <f aca="false">I178-I179</f>
        <v>36.16906525</v>
      </c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7"/>
      <c r="CD180" s="7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</row>
    <row r="181" s="5" customFormat="true" ht="13.8" hidden="true" customHeight="false" outlineLevel="0" collapsed="false">
      <c r="A181" s="28"/>
      <c r="B181" s="53" t="s">
        <v>114</v>
      </c>
      <c r="C181" s="30"/>
      <c r="D181" s="45" t="n">
        <v>12</v>
      </c>
      <c r="E181" s="45"/>
      <c r="F181" s="45" t="n">
        <v>42</v>
      </c>
      <c r="G181" s="45"/>
      <c r="H181" s="45" t="n">
        <v>46</v>
      </c>
      <c r="I181" s="45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7"/>
      <c r="CD181" s="7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</row>
    <row r="182" s="5" customFormat="true" ht="13.8" hidden="false" customHeight="false" outlineLevel="0" collapsed="false">
      <c r="A182" s="28"/>
      <c r="B182" s="104" t="s">
        <v>235</v>
      </c>
      <c r="C182" s="30"/>
      <c r="D182" s="60" t="n">
        <f aca="false">D167+D178</f>
        <v>46.17</v>
      </c>
      <c r="E182" s="60" t="n">
        <f aca="false">E167+E178</f>
        <v>24.39</v>
      </c>
      <c r="F182" s="60" t="n">
        <f aca="false">F167+F178</f>
        <v>47.23</v>
      </c>
      <c r="G182" s="60" t="n">
        <f aca="false">G167+G178</f>
        <v>9.52</v>
      </c>
      <c r="H182" s="60" t="n">
        <f aca="false">H167+H178</f>
        <v>211.69</v>
      </c>
      <c r="I182" s="60" t="n">
        <f aca="false">I167+I178</f>
        <v>1402.71410866881</v>
      </c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7"/>
      <c r="CD182" s="7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</row>
    <row r="183" s="5" customFormat="true" ht="13.8" hidden="false" customHeight="false" outlineLevel="0" collapsed="false">
      <c r="A183" s="28"/>
      <c r="B183" s="53"/>
      <c r="C183" s="30"/>
      <c r="D183" s="45"/>
      <c r="E183" s="45"/>
      <c r="F183" s="45"/>
      <c r="G183" s="45"/>
      <c r="H183" s="45"/>
      <c r="I183" s="130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7"/>
      <c r="CD183" s="7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</row>
    <row r="184" s="5" customFormat="true" ht="13.8" hidden="false" customHeight="true" outlineLevel="0" collapsed="false">
      <c r="A184" s="28"/>
      <c r="B184" s="29" t="s">
        <v>154</v>
      </c>
      <c r="C184" s="54" t="s">
        <v>116</v>
      </c>
      <c r="D184" s="22" t="s">
        <v>117</v>
      </c>
      <c r="E184" s="22"/>
      <c r="F184" s="22" t="s">
        <v>118</v>
      </c>
      <c r="G184" s="22"/>
      <c r="H184" s="55" t="s">
        <v>119</v>
      </c>
      <c r="I184" s="55" t="s">
        <v>120</v>
      </c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7"/>
      <c r="CD184" s="7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</row>
    <row r="185" s="5" customFormat="true" ht="14.4" hidden="false" customHeight="false" outlineLevel="0" collapsed="false">
      <c r="A185" s="33"/>
      <c r="B185" s="34" t="s">
        <v>100</v>
      </c>
      <c r="C185" s="35"/>
      <c r="D185" s="131"/>
      <c r="E185" s="131"/>
      <c r="F185" s="131"/>
      <c r="G185" s="131"/>
      <c r="H185" s="131"/>
      <c r="I185" s="132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7"/>
      <c r="CD185" s="7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</row>
    <row r="186" s="5" customFormat="true" ht="13.8" hidden="false" customHeight="false" outlineLevel="0" collapsed="false">
      <c r="A186" s="33" t="s">
        <v>121</v>
      </c>
      <c r="B186" s="38" t="s">
        <v>122</v>
      </c>
      <c r="C186" s="35" t="str">
        <f aca="false">"30"</f>
        <v>30</v>
      </c>
      <c r="D186" s="131" t="n">
        <v>0.23</v>
      </c>
      <c r="E186" s="131" t="n">
        <v>0</v>
      </c>
      <c r="F186" s="131" t="n">
        <v>0.25</v>
      </c>
      <c r="G186" s="131" t="n">
        <v>0.28</v>
      </c>
      <c r="H186" s="131" t="n">
        <v>0.98</v>
      </c>
      <c r="I186" s="132" t="n">
        <v>6.45713175</v>
      </c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7"/>
      <c r="CD186" s="7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</row>
    <row r="187" s="5" customFormat="true" ht="13.8" hidden="false" customHeight="false" outlineLevel="0" collapsed="false">
      <c r="A187" s="33" t="s">
        <v>155</v>
      </c>
      <c r="B187" s="38" t="s">
        <v>156</v>
      </c>
      <c r="C187" s="35" t="str">
        <f aca="false">"100"</f>
        <v>100</v>
      </c>
      <c r="D187" s="131" t="n">
        <v>10.03</v>
      </c>
      <c r="E187" s="131" t="n">
        <v>8.68</v>
      </c>
      <c r="F187" s="131" t="n">
        <v>12.6</v>
      </c>
      <c r="G187" s="131" t="n">
        <v>1.63</v>
      </c>
      <c r="H187" s="131" t="n">
        <v>11.29</v>
      </c>
      <c r="I187" s="132" t="n">
        <v>194.97</v>
      </c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7"/>
      <c r="CD187" s="7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</row>
    <row r="188" s="5" customFormat="true" ht="13.8" hidden="false" customHeight="false" outlineLevel="0" collapsed="false">
      <c r="A188" s="33" t="s">
        <v>126</v>
      </c>
      <c r="B188" s="38" t="s">
        <v>127</v>
      </c>
      <c r="C188" s="35" t="str">
        <f aca="false">"180"</f>
        <v>180</v>
      </c>
      <c r="D188" s="131" t="n">
        <v>6.36</v>
      </c>
      <c r="E188" s="131" t="n">
        <v>0.04</v>
      </c>
      <c r="F188" s="131" t="n">
        <v>5.57</v>
      </c>
      <c r="G188" s="131" t="n">
        <v>0.8</v>
      </c>
      <c r="H188" s="131" t="n">
        <v>40.93</v>
      </c>
      <c r="I188" s="132" t="n">
        <v>220.7282094</v>
      </c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7"/>
      <c r="CD188" s="7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</row>
    <row r="189" s="5" customFormat="true" ht="13.8" hidden="false" customHeight="false" outlineLevel="0" collapsed="false">
      <c r="A189" s="33" t="s">
        <v>134</v>
      </c>
      <c r="B189" s="38" t="s">
        <v>135</v>
      </c>
      <c r="C189" s="35" t="str">
        <f aca="false">"200"</f>
        <v>200</v>
      </c>
      <c r="D189" s="131" t="n">
        <v>0.08</v>
      </c>
      <c r="E189" s="131" t="n">
        <v>0</v>
      </c>
      <c r="F189" s="131" t="n">
        <v>0.02</v>
      </c>
      <c r="G189" s="131" t="n">
        <v>0.02</v>
      </c>
      <c r="H189" s="131" t="n">
        <v>9.84</v>
      </c>
      <c r="I189" s="132" t="n">
        <v>37.802232</v>
      </c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7"/>
      <c r="CD189" s="7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</row>
    <row r="190" s="5" customFormat="true" ht="13.8" hidden="false" customHeight="false" outlineLevel="0" collapsed="false">
      <c r="A190" s="33" t="str">
        <f aca="false">"-"</f>
        <v>-</v>
      </c>
      <c r="B190" s="38" t="s">
        <v>136</v>
      </c>
      <c r="C190" s="35" t="n">
        <v>25</v>
      </c>
      <c r="D190" s="131" t="n">
        <v>1.65</v>
      </c>
      <c r="E190" s="131" t="n">
        <v>0</v>
      </c>
      <c r="F190" s="131" t="n">
        <v>0.16</v>
      </c>
      <c r="G190" s="131" t="n">
        <v>0.2</v>
      </c>
      <c r="H190" s="131" t="n">
        <v>11.72</v>
      </c>
      <c r="I190" s="132" t="n">
        <v>55.97</v>
      </c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7"/>
      <c r="CD190" s="7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</row>
    <row r="191" s="5" customFormat="true" ht="13.8" hidden="false" customHeight="false" outlineLevel="0" collapsed="false">
      <c r="A191" s="33" t="str">
        <f aca="false">"-"</f>
        <v>-</v>
      </c>
      <c r="B191" s="38" t="s">
        <v>109</v>
      </c>
      <c r="C191" s="35" t="str">
        <f aca="false">"25"</f>
        <v>25</v>
      </c>
      <c r="D191" s="131" t="n">
        <v>1.65</v>
      </c>
      <c r="E191" s="131" t="n">
        <v>0</v>
      </c>
      <c r="F191" s="131" t="n">
        <v>0.3</v>
      </c>
      <c r="G191" s="131" t="n">
        <v>0.3</v>
      </c>
      <c r="H191" s="131" t="n">
        <v>10.43</v>
      </c>
      <c r="I191" s="132" t="n">
        <v>48.345</v>
      </c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7"/>
      <c r="CD191" s="7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</row>
    <row r="192" s="5" customFormat="true" ht="13.8" hidden="false" customHeight="false" outlineLevel="0" collapsed="false">
      <c r="A192" s="47"/>
      <c r="B192" s="48" t="s">
        <v>111</v>
      </c>
      <c r="C192" s="49"/>
      <c r="D192" s="64" t="n">
        <f aca="false">SUM(D186:D191)</f>
        <v>20</v>
      </c>
      <c r="E192" s="64" t="n">
        <f aca="false">SUM(E186:E191)</f>
        <v>8.72</v>
      </c>
      <c r="F192" s="64" t="n">
        <f aca="false">SUM(F186:F191)</f>
        <v>18.9</v>
      </c>
      <c r="G192" s="64" t="n">
        <f aca="false">SUM(G186:G191)</f>
        <v>3.23</v>
      </c>
      <c r="H192" s="64" t="n">
        <f aca="false">SUM(H186:H191)</f>
        <v>85.19</v>
      </c>
      <c r="I192" s="64" t="n">
        <f aca="false">SUM(I186:I191)</f>
        <v>564.27257315</v>
      </c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7"/>
      <c r="CD192" s="7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</row>
    <row r="193" s="5" customFormat="true" ht="13.8" hidden="true" customHeight="false" outlineLevel="0" collapsed="false">
      <c r="A193" s="33"/>
      <c r="B193" s="38" t="s">
        <v>112</v>
      </c>
      <c r="C193" s="35"/>
      <c r="D193" s="131" t="n">
        <v>19.25</v>
      </c>
      <c r="E193" s="131" t="n">
        <v>0</v>
      </c>
      <c r="F193" s="131" t="n">
        <v>19.75</v>
      </c>
      <c r="G193" s="131" t="n">
        <v>0</v>
      </c>
      <c r="H193" s="131" t="n">
        <v>83.75</v>
      </c>
      <c r="I193" s="132" t="n">
        <v>587.5</v>
      </c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7"/>
      <c r="CD193" s="7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</row>
    <row r="194" s="5" customFormat="true" ht="13.8" hidden="true" customHeight="false" outlineLevel="0" collapsed="false">
      <c r="A194" s="33"/>
      <c r="B194" s="38" t="s">
        <v>113</v>
      </c>
      <c r="C194" s="35"/>
      <c r="D194" s="131" t="n">
        <f aca="false">D192-D193</f>
        <v>0.749999999999996</v>
      </c>
      <c r="E194" s="131" t="n">
        <f aca="false">E192-E193</f>
        <v>8.72</v>
      </c>
      <c r="F194" s="131" t="n">
        <f aca="false">F192-F193</f>
        <v>-0.849999999999998</v>
      </c>
      <c r="G194" s="131" t="n">
        <f aca="false">G192-G193</f>
        <v>3.23</v>
      </c>
      <c r="H194" s="131" t="n">
        <f aca="false">H192-H193</f>
        <v>1.44000000000001</v>
      </c>
      <c r="I194" s="132" t="n">
        <f aca="false">I192-I193</f>
        <v>-23.2274268499999</v>
      </c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7"/>
      <c r="CD194" s="7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</row>
    <row r="195" s="5" customFormat="true" ht="13.8" hidden="true" customHeight="false" outlineLevel="0" collapsed="false">
      <c r="A195" s="33"/>
      <c r="B195" s="38" t="s">
        <v>114</v>
      </c>
      <c r="C195" s="35"/>
      <c r="D195" s="131" t="n">
        <v>15</v>
      </c>
      <c r="E195" s="131"/>
      <c r="F195" s="131" t="n">
        <v>30</v>
      </c>
      <c r="G195" s="131"/>
      <c r="H195" s="131" t="n">
        <v>55</v>
      </c>
      <c r="I195" s="132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7"/>
      <c r="CD195" s="7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</row>
    <row r="196" s="5" customFormat="true" ht="14.4" hidden="false" customHeight="false" outlineLevel="0" collapsed="false">
      <c r="A196" s="33"/>
      <c r="B196" s="34" t="s">
        <v>173</v>
      </c>
      <c r="C196" s="35"/>
      <c r="D196" s="131"/>
      <c r="E196" s="131"/>
      <c r="F196" s="131"/>
      <c r="G196" s="131"/>
      <c r="H196" s="131"/>
      <c r="I196" s="131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7"/>
      <c r="CD196" s="7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</row>
    <row r="197" s="5" customFormat="true" ht="13.8" hidden="false" customHeight="false" outlineLevel="0" collapsed="false">
      <c r="A197" s="33" t="s">
        <v>121</v>
      </c>
      <c r="B197" s="38" t="s">
        <v>122</v>
      </c>
      <c r="C197" s="35" t="str">
        <f aca="false">"40"</f>
        <v>40</v>
      </c>
      <c r="D197" s="131" t="n">
        <v>0.42</v>
      </c>
      <c r="E197" s="131" t="n">
        <v>0</v>
      </c>
      <c r="F197" s="131" t="n">
        <v>0.36</v>
      </c>
      <c r="G197" s="131" t="n">
        <v>0.41</v>
      </c>
      <c r="H197" s="131" t="n">
        <v>1.92</v>
      </c>
      <c r="I197" s="132" t="n">
        <v>12.328709</v>
      </c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7"/>
      <c r="CD197" s="7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</row>
    <row r="198" s="5" customFormat="true" ht="13.8" hidden="false" customHeight="false" outlineLevel="0" collapsed="false">
      <c r="A198" s="33" t="s">
        <v>220</v>
      </c>
      <c r="B198" s="38" t="s">
        <v>221</v>
      </c>
      <c r="C198" s="35" t="s">
        <v>185</v>
      </c>
      <c r="D198" s="131" t="n">
        <v>3.15</v>
      </c>
      <c r="E198" s="131" t="n">
        <v>0</v>
      </c>
      <c r="F198" s="131" t="n">
        <v>7.53</v>
      </c>
      <c r="G198" s="131" t="n">
        <v>6.14</v>
      </c>
      <c r="H198" s="131" t="n">
        <v>13.15</v>
      </c>
      <c r="I198" s="132" t="n">
        <v>125.9</v>
      </c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7"/>
      <c r="CD198" s="7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</row>
    <row r="199" s="5" customFormat="true" ht="13.8" hidden="false" customHeight="false" outlineLevel="0" collapsed="false">
      <c r="A199" s="33" t="s">
        <v>222</v>
      </c>
      <c r="B199" s="38" t="s">
        <v>223</v>
      </c>
      <c r="C199" s="35" t="str">
        <f aca="false">"250"</f>
        <v>250</v>
      </c>
      <c r="D199" s="131" t="n">
        <v>18.5</v>
      </c>
      <c r="E199" s="131" t="n">
        <v>14.88</v>
      </c>
      <c r="F199" s="131" t="n">
        <v>12.64</v>
      </c>
      <c r="G199" s="131" t="n">
        <v>10.65</v>
      </c>
      <c r="H199" s="131" t="n">
        <v>45.89</v>
      </c>
      <c r="I199" s="132" t="n">
        <v>331.56</v>
      </c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7"/>
      <c r="CD199" s="7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</row>
    <row r="200" s="5" customFormat="true" ht="13.8" hidden="false" customHeight="false" outlineLevel="0" collapsed="false">
      <c r="A200" s="33" t="s">
        <v>179</v>
      </c>
      <c r="B200" s="38" t="s">
        <v>180</v>
      </c>
      <c r="C200" s="35" t="str">
        <f aca="false">"200"</f>
        <v>200</v>
      </c>
      <c r="D200" s="131" t="n">
        <v>0.72</v>
      </c>
      <c r="E200" s="131" t="n">
        <v>0</v>
      </c>
      <c r="F200" s="131" t="n">
        <v>0.03</v>
      </c>
      <c r="G200" s="131" t="n">
        <v>0.03</v>
      </c>
      <c r="H200" s="131" t="n">
        <v>23.24</v>
      </c>
      <c r="I200" s="132" t="n">
        <v>88.18959</v>
      </c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7"/>
      <c r="CD200" s="7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</row>
    <row r="201" s="5" customFormat="true" ht="13.8" hidden="false" customHeight="false" outlineLevel="0" collapsed="false">
      <c r="A201" s="33" t="str">
        <f aca="false">"-"</f>
        <v>-</v>
      </c>
      <c r="B201" s="38" t="s">
        <v>136</v>
      </c>
      <c r="C201" s="35" t="str">
        <f aca="false">"35"</f>
        <v>35</v>
      </c>
      <c r="D201" s="131" t="n">
        <v>2.31</v>
      </c>
      <c r="E201" s="131" t="n">
        <v>0</v>
      </c>
      <c r="F201" s="131" t="n">
        <v>0.23</v>
      </c>
      <c r="G201" s="131" t="n">
        <v>0.23</v>
      </c>
      <c r="H201" s="131" t="n">
        <v>16.42</v>
      </c>
      <c r="I201" s="132" t="n">
        <v>78.36535</v>
      </c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7"/>
      <c r="CD201" s="7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</row>
    <row r="202" s="5" customFormat="true" ht="13.8" hidden="false" customHeight="false" outlineLevel="0" collapsed="false">
      <c r="A202" s="33" t="str">
        <f aca="false">"-"</f>
        <v>-</v>
      </c>
      <c r="B202" s="38" t="s">
        <v>109</v>
      </c>
      <c r="C202" s="35" t="str">
        <f aca="false">"25"</f>
        <v>25</v>
      </c>
      <c r="D202" s="131" t="n">
        <v>1.65</v>
      </c>
      <c r="E202" s="131" t="n">
        <v>0</v>
      </c>
      <c r="F202" s="131" t="n">
        <v>0.3</v>
      </c>
      <c r="G202" s="131" t="n">
        <v>0.3</v>
      </c>
      <c r="H202" s="131" t="n">
        <v>10.43</v>
      </c>
      <c r="I202" s="132" t="n">
        <v>48.345</v>
      </c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7"/>
      <c r="CD202" s="7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</row>
    <row r="203" s="5" customFormat="true" ht="13.8" hidden="false" customHeight="false" outlineLevel="0" collapsed="false">
      <c r="A203" s="33"/>
      <c r="B203" s="38" t="s">
        <v>205</v>
      </c>
      <c r="C203" s="35" t="str">
        <f aca="false">"50"</f>
        <v>50</v>
      </c>
      <c r="D203" s="131" t="n">
        <v>2.41</v>
      </c>
      <c r="E203" s="131" t="n">
        <v>0.88</v>
      </c>
      <c r="F203" s="131" t="n">
        <v>6.45</v>
      </c>
      <c r="G203" s="131" t="n">
        <v>4.25</v>
      </c>
      <c r="H203" s="131" t="n">
        <v>19.59</v>
      </c>
      <c r="I203" s="131" t="n">
        <v>153.6</v>
      </c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7"/>
      <c r="CD203" s="7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</row>
    <row r="204" s="5" customFormat="true" ht="13.8" hidden="false" customHeight="false" outlineLevel="0" collapsed="false">
      <c r="A204" s="47"/>
      <c r="B204" s="48" t="s">
        <v>182</v>
      </c>
      <c r="C204" s="49"/>
      <c r="D204" s="64" t="n">
        <f aca="false">SUM(D197:D203)</f>
        <v>29.16</v>
      </c>
      <c r="E204" s="64" t="n">
        <f aca="false">SUM(E197:E203)</f>
        <v>15.76</v>
      </c>
      <c r="F204" s="64" t="n">
        <f aca="false">SUM(F197:F203)</f>
        <v>27.54</v>
      </c>
      <c r="G204" s="64" t="n">
        <f aca="false">SUM(G197:G203)</f>
        <v>22.01</v>
      </c>
      <c r="H204" s="64" t="n">
        <f aca="false">SUM(H197:H203)</f>
        <v>130.64</v>
      </c>
      <c r="I204" s="64" t="n">
        <f aca="false">SUM(I197:I203)</f>
        <v>838.288649</v>
      </c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7"/>
      <c r="CD204" s="7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</row>
    <row r="205" s="5" customFormat="true" ht="13.8" hidden="true" customHeight="false" outlineLevel="0" collapsed="false">
      <c r="A205" s="28"/>
      <c r="B205" s="53" t="s">
        <v>112</v>
      </c>
      <c r="C205" s="30"/>
      <c r="D205" s="45" t="n">
        <v>26.95</v>
      </c>
      <c r="E205" s="45" t="n">
        <v>0</v>
      </c>
      <c r="F205" s="45" t="n">
        <v>27.65</v>
      </c>
      <c r="G205" s="45" t="n">
        <v>0</v>
      </c>
      <c r="H205" s="45" t="n">
        <v>117.25</v>
      </c>
      <c r="I205" s="45" t="n">
        <v>822.5</v>
      </c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7"/>
      <c r="CD205" s="7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</row>
    <row r="206" s="5" customFormat="true" ht="13.8" hidden="true" customHeight="false" outlineLevel="0" collapsed="false">
      <c r="A206" s="28"/>
      <c r="B206" s="53" t="s">
        <v>113</v>
      </c>
      <c r="C206" s="30"/>
      <c r="D206" s="45" t="n">
        <f aca="false">D204-D205</f>
        <v>2.21</v>
      </c>
      <c r="E206" s="45" t="n">
        <f aca="false">E204-E205</f>
        <v>15.76</v>
      </c>
      <c r="F206" s="45" t="n">
        <f aca="false">F204-F205</f>
        <v>-0.109999999999996</v>
      </c>
      <c r="G206" s="45" t="n">
        <f aca="false">G204-G205</f>
        <v>22.01</v>
      </c>
      <c r="H206" s="45" t="n">
        <f aca="false">H204-H205</f>
        <v>13.39</v>
      </c>
      <c r="I206" s="45" t="n">
        <f aca="false">I204-I205</f>
        <v>15.7886490000001</v>
      </c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7"/>
      <c r="CD206" s="7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</row>
    <row r="207" s="5" customFormat="true" ht="13.8" hidden="true" customHeight="false" outlineLevel="0" collapsed="false">
      <c r="A207" s="28"/>
      <c r="B207" s="53" t="s">
        <v>114</v>
      </c>
      <c r="C207" s="30"/>
      <c r="D207" s="45" t="n">
        <v>13</v>
      </c>
      <c r="E207" s="45"/>
      <c r="F207" s="45" t="n">
        <v>32</v>
      </c>
      <c r="G207" s="45"/>
      <c r="H207" s="45" t="n">
        <v>56</v>
      </c>
      <c r="I207" s="45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7"/>
      <c r="CD207" s="7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</row>
    <row r="208" s="5" customFormat="true" ht="13.8" hidden="false" customHeight="false" outlineLevel="0" collapsed="false">
      <c r="A208" s="28"/>
      <c r="B208" s="104" t="s">
        <v>235</v>
      </c>
      <c r="C208" s="30"/>
      <c r="D208" s="98" t="n">
        <f aca="false">D192+D204</f>
        <v>49.16</v>
      </c>
      <c r="E208" s="98" t="n">
        <f aca="false">E192+E204</f>
        <v>24.48</v>
      </c>
      <c r="F208" s="98" t="n">
        <f aca="false">F192+F204</f>
        <v>46.44</v>
      </c>
      <c r="G208" s="98" t="n">
        <f aca="false">G192+G204</f>
        <v>25.24</v>
      </c>
      <c r="H208" s="98" t="n">
        <f aca="false">H192+H204</f>
        <v>215.83</v>
      </c>
      <c r="I208" s="98" t="n">
        <f aca="false">I192+I204</f>
        <v>1402.56122215</v>
      </c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7"/>
      <c r="CD208" s="7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</row>
    <row r="209" s="5" customFormat="true" ht="13.8" hidden="false" customHeight="false" outlineLevel="0" collapsed="false">
      <c r="A209" s="28"/>
      <c r="B209" s="53"/>
      <c r="C209" s="30"/>
      <c r="D209" s="45"/>
      <c r="E209" s="45"/>
      <c r="F209" s="45"/>
      <c r="G209" s="45"/>
      <c r="H209" s="45"/>
      <c r="I209" s="130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7"/>
      <c r="CD209" s="7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</row>
    <row r="210" s="5" customFormat="true" ht="13.8" hidden="false" customHeight="true" outlineLevel="0" collapsed="false">
      <c r="A210" s="28"/>
      <c r="B210" s="29" t="s">
        <v>157</v>
      </c>
      <c r="C210" s="54" t="s">
        <v>116</v>
      </c>
      <c r="D210" s="22" t="s">
        <v>117</v>
      </c>
      <c r="E210" s="22"/>
      <c r="F210" s="22" t="s">
        <v>118</v>
      </c>
      <c r="G210" s="22"/>
      <c r="H210" s="55" t="s">
        <v>119</v>
      </c>
      <c r="I210" s="55" t="s">
        <v>120</v>
      </c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7"/>
      <c r="CD210" s="7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</row>
    <row r="211" s="5" customFormat="true" ht="14.4" hidden="false" customHeight="false" outlineLevel="0" collapsed="false">
      <c r="A211" s="33"/>
      <c r="B211" s="34" t="s">
        <v>100</v>
      </c>
      <c r="C211" s="35"/>
      <c r="D211" s="131"/>
      <c r="E211" s="131"/>
      <c r="F211" s="131"/>
      <c r="G211" s="131"/>
      <c r="H211" s="131"/>
      <c r="I211" s="132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7"/>
      <c r="CD211" s="7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</row>
    <row r="212" s="5" customFormat="true" ht="13.8" hidden="false" customHeight="false" outlineLevel="0" collapsed="false">
      <c r="A212" s="37" t="s">
        <v>158</v>
      </c>
      <c r="B212" s="38" t="s">
        <v>159</v>
      </c>
      <c r="C212" s="35" t="n">
        <v>200</v>
      </c>
      <c r="D212" s="131" t="n">
        <v>15.52</v>
      </c>
      <c r="E212" s="131" t="n">
        <v>15.58</v>
      </c>
      <c r="F212" s="131" t="n">
        <v>20.97</v>
      </c>
      <c r="G212" s="131" t="n">
        <v>0</v>
      </c>
      <c r="H212" s="131" t="n">
        <v>16.16</v>
      </c>
      <c r="I212" s="132" t="n">
        <v>329.56</v>
      </c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7"/>
      <c r="CD212" s="7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</row>
    <row r="213" s="5" customFormat="true" ht="13.8" hidden="false" customHeight="false" outlineLevel="0" collapsed="false">
      <c r="A213" s="33" t="str">
        <f aca="false">"-"</f>
        <v>-</v>
      </c>
      <c r="B213" s="38" t="s">
        <v>160</v>
      </c>
      <c r="C213" s="35" t="str">
        <f aca="false">"125"</f>
        <v>125</v>
      </c>
      <c r="D213" s="131" t="n">
        <v>4.13</v>
      </c>
      <c r="E213" s="131" t="n">
        <v>5.13</v>
      </c>
      <c r="F213" s="131" t="n">
        <v>1.88</v>
      </c>
      <c r="G213" s="131" t="n">
        <v>0</v>
      </c>
      <c r="H213" s="131" t="n">
        <v>28.55</v>
      </c>
      <c r="I213" s="132" t="n">
        <v>138.12</v>
      </c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7"/>
      <c r="CD213" s="7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</row>
    <row r="214" s="5" customFormat="true" ht="13.8" hidden="false" customHeight="false" outlineLevel="0" collapsed="false">
      <c r="A214" s="33" t="s">
        <v>147</v>
      </c>
      <c r="B214" s="38" t="s">
        <v>148</v>
      </c>
      <c r="C214" s="35" t="str">
        <f aca="false">"200"</f>
        <v>200</v>
      </c>
      <c r="D214" s="131" t="n">
        <v>0.12</v>
      </c>
      <c r="E214" s="131" t="n">
        <v>0</v>
      </c>
      <c r="F214" s="131" t="n">
        <v>0.02</v>
      </c>
      <c r="G214" s="131" t="n">
        <v>0.02</v>
      </c>
      <c r="H214" s="131" t="n">
        <v>9.83</v>
      </c>
      <c r="I214" s="132" t="n">
        <v>38.659836097561</v>
      </c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7"/>
      <c r="CD214" s="7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</row>
    <row r="215" s="5" customFormat="true" ht="13.8" hidden="false" customHeight="false" outlineLevel="0" collapsed="false">
      <c r="A215" s="33" t="str">
        <f aca="false">"-"</f>
        <v>-</v>
      </c>
      <c r="B215" s="38" t="s">
        <v>136</v>
      </c>
      <c r="C215" s="35" t="n">
        <v>25</v>
      </c>
      <c r="D215" s="131" t="n">
        <v>1.65</v>
      </c>
      <c r="E215" s="131" t="n">
        <v>0</v>
      </c>
      <c r="F215" s="131" t="n">
        <v>0.17</v>
      </c>
      <c r="G215" s="131" t="n">
        <v>0.2</v>
      </c>
      <c r="H215" s="131" t="n">
        <v>11.72</v>
      </c>
      <c r="I215" s="132" t="n">
        <v>55.97</v>
      </c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7"/>
      <c r="CD215" s="7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</row>
    <row r="216" s="5" customFormat="true" ht="13.8" hidden="false" customHeight="false" outlineLevel="0" collapsed="false">
      <c r="A216" s="33" t="str">
        <f aca="false">"-"</f>
        <v>-</v>
      </c>
      <c r="B216" s="38" t="s">
        <v>109</v>
      </c>
      <c r="C216" s="35" t="str">
        <f aca="false">"25"</f>
        <v>25</v>
      </c>
      <c r="D216" s="131" t="n">
        <v>1.65</v>
      </c>
      <c r="E216" s="131" t="n">
        <v>0</v>
      </c>
      <c r="F216" s="131" t="n">
        <v>0.3</v>
      </c>
      <c r="G216" s="131" t="n">
        <v>0.3</v>
      </c>
      <c r="H216" s="131" t="n">
        <v>10.43</v>
      </c>
      <c r="I216" s="131" t="n">
        <v>48.345</v>
      </c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7"/>
      <c r="CD216" s="7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</row>
    <row r="217" s="5" customFormat="true" ht="13.8" hidden="false" customHeight="false" outlineLevel="0" collapsed="false">
      <c r="A217" s="47"/>
      <c r="B217" s="48" t="s">
        <v>111</v>
      </c>
      <c r="C217" s="49"/>
      <c r="D217" s="133" t="n">
        <f aca="false">SUM(D212:D216)</f>
        <v>23.07</v>
      </c>
      <c r="E217" s="133" t="n">
        <f aca="false">SUM(E212:E216)</f>
        <v>20.71</v>
      </c>
      <c r="F217" s="133" t="n">
        <f aca="false">SUM(F212:F216)</f>
        <v>23.34</v>
      </c>
      <c r="G217" s="133" t="n">
        <f aca="false">SUM(G212:G216)</f>
        <v>0.52</v>
      </c>
      <c r="H217" s="133" t="n">
        <f aca="false">SUM(H212:H216)</f>
        <v>76.69</v>
      </c>
      <c r="I217" s="64" t="n">
        <f aca="false">SUM(I212:I216)</f>
        <v>610.654836097561</v>
      </c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7"/>
      <c r="CD217" s="7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</row>
    <row r="218" s="5" customFormat="true" ht="13.8" hidden="true" customHeight="false" outlineLevel="0" collapsed="false">
      <c r="A218" s="33"/>
      <c r="B218" s="38" t="s">
        <v>112</v>
      </c>
      <c r="C218" s="35"/>
      <c r="D218" s="131" t="n">
        <v>19.25</v>
      </c>
      <c r="E218" s="131" t="n">
        <v>0</v>
      </c>
      <c r="F218" s="131" t="n">
        <v>19.75</v>
      </c>
      <c r="G218" s="131" t="n">
        <v>0</v>
      </c>
      <c r="H218" s="131" t="n">
        <v>83.75</v>
      </c>
      <c r="I218" s="132" t="n">
        <v>587.5</v>
      </c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7"/>
      <c r="CD218" s="7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</row>
    <row r="219" s="5" customFormat="true" ht="13.8" hidden="true" customHeight="false" outlineLevel="0" collapsed="false">
      <c r="A219" s="33"/>
      <c r="B219" s="38" t="s">
        <v>113</v>
      </c>
      <c r="C219" s="35"/>
      <c r="D219" s="131" t="n">
        <f aca="false">D217-D218</f>
        <v>3.82</v>
      </c>
      <c r="E219" s="131" t="n">
        <f aca="false">E217-E218</f>
        <v>20.71</v>
      </c>
      <c r="F219" s="131" t="n">
        <f aca="false">F217-F218</f>
        <v>3.59</v>
      </c>
      <c r="G219" s="131" t="n">
        <f aca="false">G217-G218</f>
        <v>0.52</v>
      </c>
      <c r="H219" s="131" t="n">
        <f aca="false">H217-H218</f>
        <v>-7.06</v>
      </c>
      <c r="I219" s="132" t="n">
        <f aca="false">I217-I218</f>
        <v>23.154836097561</v>
      </c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7"/>
      <c r="CD219" s="7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</row>
    <row r="220" s="5" customFormat="true" ht="13.8" hidden="true" customHeight="false" outlineLevel="0" collapsed="false">
      <c r="A220" s="33"/>
      <c r="B220" s="38" t="s">
        <v>114</v>
      </c>
      <c r="C220" s="35"/>
      <c r="D220" s="131" t="n">
        <v>20</v>
      </c>
      <c r="E220" s="131"/>
      <c r="F220" s="131" t="n">
        <v>45</v>
      </c>
      <c r="G220" s="131"/>
      <c r="H220" s="131" t="n">
        <v>35</v>
      </c>
      <c r="I220" s="132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7"/>
      <c r="CD220" s="7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</row>
    <row r="221" s="5" customFormat="true" ht="14.4" hidden="false" customHeight="false" outlineLevel="0" collapsed="false">
      <c r="A221" s="33"/>
      <c r="B221" s="34" t="s">
        <v>173</v>
      </c>
      <c r="C221" s="35"/>
      <c r="D221" s="131"/>
      <c r="E221" s="131"/>
      <c r="F221" s="131"/>
      <c r="G221" s="131"/>
      <c r="H221" s="131"/>
      <c r="I221" s="131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7"/>
      <c r="CD221" s="7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</row>
    <row r="222" s="5" customFormat="true" ht="13.8" hidden="false" customHeight="false" outlineLevel="0" collapsed="false">
      <c r="A222" s="33" t="s">
        <v>224</v>
      </c>
      <c r="B222" s="38" t="s">
        <v>225</v>
      </c>
      <c r="C222" s="35" t="s">
        <v>251</v>
      </c>
      <c r="D222" s="131" t="n">
        <v>4.92</v>
      </c>
      <c r="E222" s="131" t="n">
        <v>1.1</v>
      </c>
      <c r="F222" s="131" t="n">
        <v>6.15</v>
      </c>
      <c r="G222" s="131" t="n">
        <v>0.24</v>
      </c>
      <c r="H222" s="131" t="n">
        <v>24.65</v>
      </c>
      <c r="I222" s="132" t="n">
        <v>161.51</v>
      </c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7"/>
      <c r="CD222" s="7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</row>
    <row r="223" s="5" customFormat="true" ht="15.6" hidden="false" customHeight="true" outlineLevel="0" collapsed="false">
      <c r="A223" s="33" t="s">
        <v>227</v>
      </c>
      <c r="B223" s="38" t="s">
        <v>228</v>
      </c>
      <c r="C223" s="35" t="str">
        <f aca="false">"100"</f>
        <v>100</v>
      </c>
      <c r="D223" s="131" t="n">
        <v>11.64</v>
      </c>
      <c r="E223" s="131" t="n">
        <v>11.32</v>
      </c>
      <c r="F223" s="131" t="n">
        <v>14.42</v>
      </c>
      <c r="G223" s="131" t="n">
        <v>0.03</v>
      </c>
      <c r="H223" s="131" t="n">
        <v>7.44</v>
      </c>
      <c r="I223" s="131" t="n">
        <v>172.8</v>
      </c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7"/>
      <c r="CD223" s="7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</row>
    <row r="224" s="5" customFormat="true" ht="13.8" hidden="false" customHeight="false" outlineLevel="0" collapsed="false">
      <c r="A224" s="33" t="s">
        <v>193</v>
      </c>
      <c r="B224" s="38" t="s">
        <v>194</v>
      </c>
      <c r="C224" s="35" t="str">
        <f aca="false">"180"</f>
        <v>180</v>
      </c>
      <c r="D224" s="131" t="n">
        <v>6.01</v>
      </c>
      <c r="E224" s="131" t="n">
        <v>2.4</v>
      </c>
      <c r="F224" s="131" t="n">
        <v>5.61</v>
      </c>
      <c r="G224" s="131" t="n">
        <v>0.72</v>
      </c>
      <c r="H224" s="131" t="n">
        <v>35.11</v>
      </c>
      <c r="I224" s="132" t="n">
        <v>223.05496455</v>
      </c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7"/>
      <c r="CD224" s="7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</row>
    <row r="225" s="5" customFormat="true" ht="13.8" hidden="false" customHeight="false" outlineLevel="0" collapsed="false">
      <c r="A225" s="33" t="s">
        <v>188</v>
      </c>
      <c r="B225" s="38" t="s">
        <v>189</v>
      </c>
      <c r="C225" s="35" t="str">
        <f aca="false">"200"</f>
        <v>200</v>
      </c>
      <c r="D225" s="131" t="n">
        <v>0.16</v>
      </c>
      <c r="E225" s="131" t="n">
        <v>0</v>
      </c>
      <c r="F225" s="131" t="n">
        <v>0.04</v>
      </c>
      <c r="G225" s="131" t="n">
        <v>0.04</v>
      </c>
      <c r="H225" s="131" t="n">
        <v>12.2</v>
      </c>
      <c r="I225" s="132" t="n">
        <v>47.68782</v>
      </c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7"/>
      <c r="CD225" s="7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</row>
    <row r="226" s="5" customFormat="true" ht="13.8" hidden="false" customHeight="false" outlineLevel="0" collapsed="false">
      <c r="A226" s="33" t="str">
        <f aca="false">""</f>
        <v/>
      </c>
      <c r="B226" s="38" t="s">
        <v>130</v>
      </c>
      <c r="C226" s="35" t="str">
        <f aca="false">"30"</f>
        <v>30</v>
      </c>
      <c r="D226" s="131" t="n">
        <v>2.7</v>
      </c>
      <c r="E226" s="131" t="n">
        <v>0</v>
      </c>
      <c r="F226" s="131" t="n">
        <v>0.9</v>
      </c>
      <c r="G226" s="131" t="n">
        <v>0</v>
      </c>
      <c r="H226" s="131" t="n">
        <v>16.14</v>
      </c>
      <c r="I226" s="132" t="n">
        <v>80.295</v>
      </c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7"/>
      <c r="CD226" s="7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</row>
    <row r="227" s="5" customFormat="true" ht="13.8" hidden="false" customHeight="false" outlineLevel="0" collapsed="false">
      <c r="A227" s="33"/>
      <c r="B227" s="38" t="s">
        <v>109</v>
      </c>
      <c r="C227" s="35" t="str">
        <f aca="false">"30"</f>
        <v>30</v>
      </c>
      <c r="D227" s="131" t="n">
        <v>1.98</v>
      </c>
      <c r="E227" s="131" t="n">
        <v>0</v>
      </c>
      <c r="F227" s="131" t="n">
        <v>0.36</v>
      </c>
      <c r="G227" s="131" t="n">
        <v>0.36</v>
      </c>
      <c r="H227" s="131" t="n">
        <v>12.51</v>
      </c>
      <c r="I227" s="132" t="n">
        <v>58.014</v>
      </c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7"/>
      <c r="CD227" s="7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</row>
    <row r="228" s="5" customFormat="true" ht="13.8" hidden="false" customHeight="false" outlineLevel="0" collapsed="false">
      <c r="A228" s="33" t="str">
        <f aca="false">"-"</f>
        <v>-</v>
      </c>
      <c r="B228" s="38" t="s">
        <v>181</v>
      </c>
      <c r="C228" s="35" t="str">
        <f aca="false">"100"</f>
        <v>100</v>
      </c>
      <c r="D228" s="131" t="n">
        <v>0.4</v>
      </c>
      <c r="E228" s="131" t="n">
        <v>0</v>
      </c>
      <c r="F228" s="131" t="n">
        <v>0.4</v>
      </c>
      <c r="G228" s="131" t="n">
        <v>0.4</v>
      </c>
      <c r="H228" s="131" t="n">
        <v>11.6</v>
      </c>
      <c r="I228" s="131" t="n">
        <v>74.68</v>
      </c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7"/>
      <c r="CD228" s="7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</row>
    <row r="229" s="5" customFormat="true" ht="13.8" hidden="false" customHeight="false" outlineLevel="0" collapsed="false">
      <c r="A229" s="47"/>
      <c r="B229" s="48" t="s">
        <v>182</v>
      </c>
      <c r="C229" s="49"/>
      <c r="D229" s="64" t="n">
        <f aca="false">SUM(D222:D228)</f>
        <v>27.81</v>
      </c>
      <c r="E229" s="64" t="n">
        <f aca="false">SUM(E222:E228)</f>
        <v>14.82</v>
      </c>
      <c r="F229" s="64" t="n">
        <f aca="false">SUM(F222:F228)</f>
        <v>27.88</v>
      </c>
      <c r="G229" s="64" t="n">
        <f aca="false">SUM(G222:G228)</f>
        <v>1.79</v>
      </c>
      <c r="H229" s="64" t="n">
        <f aca="false">SUM(H222:H228)</f>
        <v>119.65</v>
      </c>
      <c r="I229" s="64" t="n">
        <f aca="false">SUM(I222:I228)</f>
        <v>818.04178455</v>
      </c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7"/>
      <c r="CD229" s="7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</row>
    <row r="230" s="5" customFormat="true" ht="13.8" hidden="true" customHeight="false" outlineLevel="0" collapsed="false">
      <c r="A230" s="28"/>
      <c r="B230" s="53" t="s">
        <v>112</v>
      </c>
      <c r="C230" s="30"/>
      <c r="D230" s="45" t="n">
        <v>26.95</v>
      </c>
      <c r="E230" s="45" t="n">
        <v>0</v>
      </c>
      <c r="F230" s="45" t="n">
        <v>27.65</v>
      </c>
      <c r="G230" s="45" t="n">
        <v>0</v>
      </c>
      <c r="H230" s="45" t="n">
        <v>117.25</v>
      </c>
      <c r="I230" s="45" t="n">
        <v>822.5</v>
      </c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7"/>
      <c r="CD230" s="7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</row>
    <row r="231" s="5" customFormat="true" ht="13.8" hidden="true" customHeight="false" outlineLevel="0" collapsed="false">
      <c r="A231" s="28"/>
      <c r="B231" s="53" t="s">
        <v>113</v>
      </c>
      <c r="C231" s="30"/>
      <c r="D231" s="45" t="n">
        <f aca="false">D229-D230</f>
        <v>0.859999999999999</v>
      </c>
      <c r="E231" s="45" t="n">
        <f aca="false">E229-E230</f>
        <v>14.82</v>
      </c>
      <c r="F231" s="45" t="n">
        <f aca="false">F229-F230</f>
        <v>0.229999999999997</v>
      </c>
      <c r="G231" s="45" t="n">
        <f aca="false">G229-G230</f>
        <v>1.79</v>
      </c>
      <c r="H231" s="45" t="n">
        <f aca="false">H229-H230</f>
        <v>2.40000000000002</v>
      </c>
      <c r="I231" s="45" t="n">
        <f aca="false">I229-I230</f>
        <v>-4.45821545000013</v>
      </c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7"/>
      <c r="CD231" s="7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</row>
    <row r="232" s="5" customFormat="true" ht="13.8" hidden="true" customHeight="false" outlineLevel="0" collapsed="false">
      <c r="A232" s="28"/>
      <c r="B232" s="53" t="s">
        <v>114</v>
      </c>
      <c r="C232" s="30"/>
      <c r="D232" s="45" t="n">
        <v>15</v>
      </c>
      <c r="E232" s="45"/>
      <c r="F232" s="45" t="n">
        <v>31</v>
      </c>
      <c r="G232" s="45"/>
      <c r="H232" s="45" t="n">
        <v>54</v>
      </c>
      <c r="I232" s="45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7"/>
      <c r="CD232" s="7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</row>
    <row r="233" s="5" customFormat="true" ht="13.8" hidden="false" customHeight="false" outlineLevel="0" collapsed="false">
      <c r="A233" s="28"/>
      <c r="B233" s="104" t="s">
        <v>235</v>
      </c>
      <c r="C233" s="30"/>
      <c r="D233" s="60" t="n">
        <f aca="false">D217+D229</f>
        <v>50.88</v>
      </c>
      <c r="E233" s="60" t="n">
        <f aca="false">E217+E229</f>
        <v>35.53</v>
      </c>
      <c r="F233" s="60" t="n">
        <f aca="false">F217+F229</f>
        <v>51.22</v>
      </c>
      <c r="G233" s="60" t="n">
        <f aca="false">G217+G229</f>
        <v>2.31</v>
      </c>
      <c r="H233" s="60" t="n">
        <f aca="false">H217+H229</f>
        <v>196.34</v>
      </c>
      <c r="I233" s="60" t="n">
        <f aca="false">I217+I229</f>
        <v>1428.69662064756</v>
      </c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7"/>
      <c r="CD233" s="7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</row>
    <row r="234" s="5" customFormat="true" ht="13.8" hidden="false" customHeight="false" outlineLevel="0" collapsed="false">
      <c r="A234" s="28"/>
      <c r="B234" s="53"/>
      <c r="C234" s="30"/>
      <c r="D234" s="45"/>
      <c r="E234" s="45"/>
      <c r="F234" s="45"/>
      <c r="G234" s="45"/>
      <c r="H234" s="45"/>
      <c r="I234" s="130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7"/>
      <c r="CD234" s="7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</row>
    <row r="235" s="5" customFormat="true" ht="13.8" hidden="false" customHeight="true" outlineLevel="0" collapsed="false">
      <c r="A235" s="28"/>
      <c r="B235" s="29" t="s">
        <v>161</v>
      </c>
      <c r="C235" s="54" t="s">
        <v>116</v>
      </c>
      <c r="D235" s="22" t="s">
        <v>117</v>
      </c>
      <c r="E235" s="22"/>
      <c r="F235" s="22" t="s">
        <v>118</v>
      </c>
      <c r="G235" s="22"/>
      <c r="H235" s="55" t="s">
        <v>119</v>
      </c>
      <c r="I235" s="55" t="s">
        <v>120</v>
      </c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7"/>
      <c r="CD235" s="7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</row>
    <row r="236" s="5" customFormat="true" ht="14.4" hidden="false" customHeight="false" outlineLevel="0" collapsed="false">
      <c r="A236" s="33"/>
      <c r="B236" s="34" t="s">
        <v>100</v>
      </c>
      <c r="C236" s="35"/>
      <c r="D236" s="131"/>
      <c r="E236" s="131"/>
      <c r="F236" s="131"/>
      <c r="G236" s="131"/>
      <c r="H236" s="131"/>
      <c r="I236" s="132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7"/>
      <c r="CD236" s="7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</row>
    <row r="237" s="5" customFormat="true" ht="13.8" hidden="false" customHeight="false" outlineLevel="0" collapsed="false">
      <c r="A237" s="33" t="s">
        <v>162</v>
      </c>
      <c r="B237" s="38" t="s">
        <v>163</v>
      </c>
      <c r="C237" s="39" t="s">
        <v>164</v>
      </c>
      <c r="D237" s="131" t="n">
        <v>12.51</v>
      </c>
      <c r="E237" s="131" t="n">
        <v>18.18</v>
      </c>
      <c r="F237" s="131" t="n">
        <v>12.27</v>
      </c>
      <c r="G237" s="131" t="n">
        <v>0.04</v>
      </c>
      <c r="H237" s="131" t="n">
        <v>11.97</v>
      </c>
      <c r="I237" s="132" t="n">
        <v>200.13</v>
      </c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7"/>
      <c r="CD237" s="7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</row>
    <row r="238" s="5" customFormat="true" ht="13.8" hidden="false" customHeight="false" outlineLevel="0" collapsed="false">
      <c r="A238" s="33" t="s">
        <v>165</v>
      </c>
      <c r="B238" s="38" t="s">
        <v>166</v>
      </c>
      <c r="C238" s="35" t="str">
        <f aca="false">"180"</f>
        <v>180</v>
      </c>
      <c r="D238" s="131" t="n">
        <v>3.73</v>
      </c>
      <c r="E238" s="131" t="n">
        <v>0.65</v>
      </c>
      <c r="F238" s="131" t="n">
        <v>4.4</v>
      </c>
      <c r="G238" s="131" t="n">
        <v>0.62</v>
      </c>
      <c r="H238" s="131" t="n">
        <v>26.49</v>
      </c>
      <c r="I238" s="132" t="n">
        <v>159.102855</v>
      </c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7"/>
      <c r="CD238" s="7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</row>
    <row r="239" s="5" customFormat="true" ht="13.8" hidden="false" customHeight="false" outlineLevel="0" collapsed="false">
      <c r="A239" s="33" t="s">
        <v>134</v>
      </c>
      <c r="B239" s="38" t="s">
        <v>135</v>
      </c>
      <c r="C239" s="35" t="str">
        <f aca="false">"200"</f>
        <v>200</v>
      </c>
      <c r="D239" s="131" t="n">
        <v>0.08</v>
      </c>
      <c r="E239" s="131" t="n">
        <v>0</v>
      </c>
      <c r="F239" s="131" t="n">
        <v>0.02</v>
      </c>
      <c r="G239" s="131" t="n">
        <v>0.02</v>
      </c>
      <c r="H239" s="131" t="n">
        <v>9.84</v>
      </c>
      <c r="I239" s="132" t="n">
        <v>37.802232</v>
      </c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7"/>
      <c r="CD239" s="7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</row>
    <row r="240" s="5" customFormat="true" ht="13.8" hidden="false" customHeight="false" outlineLevel="0" collapsed="false">
      <c r="A240" s="33" t="str">
        <f aca="false">"-"</f>
        <v>-</v>
      </c>
      <c r="B240" s="38" t="s">
        <v>109</v>
      </c>
      <c r="C240" s="35" t="str">
        <f aca="false">"25"</f>
        <v>25</v>
      </c>
      <c r="D240" s="131" t="n">
        <v>1.65</v>
      </c>
      <c r="E240" s="131" t="n">
        <v>0</v>
      </c>
      <c r="F240" s="131" t="n">
        <v>0.3</v>
      </c>
      <c r="G240" s="131" t="n">
        <v>0.3</v>
      </c>
      <c r="H240" s="131" t="n">
        <v>10.43</v>
      </c>
      <c r="I240" s="132" t="n">
        <v>48.345</v>
      </c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7"/>
      <c r="CD240" s="7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</row>
    <row r="241" s="5" customFormat="true" ht="13.8" hidden="false" customHeight="false" outlineLevel="0" collapsed="false">
      <c r="A241" s="33" t="str">
        <f aca="false">"-"</f>
        <v>-</v>
      </c>
      <c r="B241" s="38" t="s">
        <v>136</v>
      </c>
      <c r="C241" s="35" t="str">
        <f aca="false">"30"</f>
        <v>30</v>
      </c>
      <c r="D241" s="131" t="n">
        <v>1.98</v>
      </c>
      <c r="E241" s="131" t="n">
        <v>0</v>
      </c>
      <c r="F241" s="131" t="n">
        <v>0.2</v>
      </c>
      <c r="G241" s="131" t="n">
        <v>0.2</v>
      </c>
      <c r="H241" s="131" t="n">
        <v>14.07</v>
      </c>
      <c r="I241" s="132" t="n">
        <v>67.1703</v>
      </c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7"/>
      <c r="CD241" s="7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</row>
    <row r="242" s="5" customFormat="true" ht="13.8" hidden="false" customHeight="false" outlineLevel="0" collapsed="false">
      <c r="A242" s="47"/>
      <c r="B242" s="48" t="s">
        <v>111</v>
      </c>
      <c r="C242" s="49"/>
      <c r="D242" s="133" t="n">
        <f aca="false">SUM(D237:D241)</f>
        <v>19.95</v>
      </c>
      <c r="E242" s="133" t="n">
        <f aca="false">SUM(E237:E241)</f>
        <v>18.83</v>
      </c>
      <c r="F242" s="133" t="n">
        <f aca="false">SUM(F237:F241)</f>
        <v>17.19</v>
      </c>
      <c r="G242" s="133" t="n">
        <f aca="false">SUM(G237:G241)</f>
        <v>1.18</v>
      </c>
      <c r="H242" s="133" t="n">
        <f aca="false">SUM(H237:H241)</f>
        <v>72.8</v>
      </c>
      <c r="I242" s="64" t="n">
        <f aca="false">SUM(I237:I241)</f>
        <v>512.550387</v>
      </c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7"/>
      <c r="CD242" s="7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</row>
    <row r="243" s="5" customFormat="true" ht="13.8" hidden="true" customHeight="false" outlineLevel="0" collapsed="false">
      <c r="A243" s="33"/>
      <c r="B243" s="38" t="s">
        <v>112</v>
      </c>
      <c r="C243" s="35"/>
      <c r="D243" s="131" t="n">
        <v>19.25</v>
      </c>
      <c r="E243" s="131" t="n">
        <v>0</v>
      </c>
      <c r="F243" s="131" t="n">
        <v>19.75</v>
      </c>
      <c r="G243" s="131" t="n">
        <v>0</v>
      </c>
      <c r="H243" s="131" t="n">
        <v>83.75</v>
      </c>
      <c r="I243" s="132" t="n">
        <v>587.5</v>
      </c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7"/>
      <c r="CD243" s="7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</row>
    <row r="244" s="5" customFormat="true" ht="13.8" hidden="true" customHeight="false" outlineLevel="0" collapsed="false">
      <c r="A244" s="33"/>
      <c r="B244" s="38" t="s">
        <v>113</v>
      </c>
      <c r="C244" s="35"/>
      <c r="D244" s="131" t="n">
        <f aca="false">D242-D243</f>
        <v>0.699999999999996</v>
      </c>
      <c r="E244" s="131" t="n">
        <f aca="false">E242-E243</f>
        <v>18.83</v>
      </c>
      <c r="F244" s="131" t="n">
        <f aca="false">F242-F243</f>
        <v>-2.56</v>
      </c>
      <c r="G244" s="131" t="n">
        <f aca="false">G242-G243</f>
        <v>1.18</v>
      </c>
      <c r="H244" s="131" t="n">
        <f aca="false">H242-H243</f>
        <v>-10.95</v>
      </c>
      <c r="I244" s="132" t="n">
        <f aca="false">I242-I243</f>
        <v>-74.949613</v>
      </c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7"/>
      <c r="CD244" s="7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</row>
    <row r="245" s="5" customFormat="true" ht="13.8" hidden="true" customHeight="false" outlineLevel="0" collapsed="false">
      <c r="A245" s="33"/>
      <c r="B245" s="38" t="s">
        <v>114</v>
      </c>
      <c r="C245" s="35"/>
      <c r="D245" s="131" t="n">
        <v>21</v>
      </c>
      <c r="E245" s="131"/>
      <c r="F245" s="131" t="n">
        <v>31</v>
      </c>
      <c r="G245" s="131"/>
      <c r="H245" s="131" t="n">
        <v>48</v>
      </c>
      <c r="I245" s="132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7"/>
      <c r="CD245" s="7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</row>
    <row r="246" s="5" customFormat="true" ht="14.4" hidden="false" customHeight="false" outlineLevel="0" collapsed="false">
      <c r="A246" s="33"/>
      <c r="B246" s="34" t="s">
        <v>173</v>
      </c>
      <c r="C246" s="35"/>
      <c r="D246" s="131"/>
      <c r="E246" s="131"/>
      <c r="F246" s="131"/>
      <c r="G246" s="131"/>
      <c r="H246" s="131"/>
      <c r="I246" s="131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7"/>
      <c r="CD246" s="7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</row>
    <row r="247" s="5" customFormat="true" ht="13.8" hidden="false" customHeight="false" outlineLevel="0" collapsed="false">
      <c r="A247" s="33" t="s">
        <v>229</v>
      </c>
      <c r="B247" s="38" t="s">
        <v>230</v>
      </c>
      <c r="C247" s="35" t="s">
        <v>254</v>
      </c>
      <c r="D247" s="131" t="n">
        <v>8.59</v>
      </c>
      <c r="E247" s="131" t="n">
        <v>8.32</v>
      </c>
      <c r="F247" s="131" t="n">
        <v>6.86</v>
      </c>
      <c r="G247" s="131" t="n">
        <v>0.27</v>
      </c>
      <c r="H247" s="131" t="n">
        <v>35.94</v>
      </c>
      <c r="I247" s="132" t="n">
        <v>237.13</v>
      </c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7"/>
      <c r="CD247" s="7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</row>
    <row r="248" s="5" customFormat="true" ht="13.8" hidden="false" customHeight="false" outlineLevel="0" collapsed="false">
      <c r="A248" s="33" t="s">
        <v>150</v>
      </c>
      <c r="B248" s="38" t="s">
        <v>151</v>
      </c>
      <c r="C248" s="35" t="str">
        <f aca="false">"100"</f>
        <v>100</v>
      </c>
      <c r="D248" s="131" t="n">
        <v>14.89</v>
      </c>
      <c r="E248" s="131" t="n">
        <v>14.17</v>
      </c>
      <c r="F248" s="131" t="n">
        <v>15.69</v>
      </c>
      <c r="G248" s="131" t="n">
        <v>0.09</v>
      </c>
      <c r="H248" s="131" t="n">
        <v>12.12</v>
      </c>
      <c r="I248" s="132" t="n">
        <v>221.167</v>
      </c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7"/>
      <c r="CD248" s="7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</row>
    <row r="249" s="5" customFormat="true" ht="13.8" hidden="false" customHeight="false" outlineLevel="0" collapsed="false">
      <c r="A249" s="105" t="s">
        <v>238</v>
      </c>
      <c r="B249" s="106" t="s">
        <v>239</v>
      </c>
      <c r="C249" s="109" t="s">
        <v>257</v>
      </c>
      <c r="D249" s="137" t="n">
        <v>3.78</v>
      </c>
      <c r="E249" s="137" t="n">
        <v>0</v>
      </c>
      <c r="F249" s="137" t="n">
        <v>6.67</v>
      </c>
      <c r="G249" s="137" t="n">
        <v>3.24</v>
      </c>
      <c r="H249" s="137" t="n">
        <v>36.67</v>
      </c>
      <c r="I249" s="137" t="n">
        <v>234.14</v>
      </c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7"/>
      <c r="CD249" s="7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</row>
    <row r="250" s="5" customFormat="true" ht="13.8" hidden="false" customHeight="false" outlineLevel="0" collapsed="false">
      <c r="A250" s="33" t="s">
        <v>211</v>
      </c>
      <c r="B250" s="38" t="s">
        <v>212</v>
      </c>
      <c r="C250" s="35" t="str">
        <f aca="false">"200"</f>
        <v>200</v>
      </c>
      <c r="D250" s="131" t="n">
        <v>0</v>
      </c>
      <c r="E250" s="131" t="n">
        <v>0</v>
      </c>
      <c r="F250" s="131" t="n">
        <v>0</v>
      </c>
      <c r="G250" s="131" t="n">
        <v>0</v>
      </c>
      <c r="H250" s="131" t="n">
        <v>18.95</v>
      </c>
      <c r="I250" s="132" t="n">
        <v>70.7104</v>
      </c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7"/>
      <c r="CD250" s="7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</row>
    <row r="251" s="5" customFormat="true" ht="13.8" hidden="false" customHeight="false" outlineLevel="0" collapsed="false">
      <c r="A251" s="33" t="str">
        <f aca="false">""</f>
        <v/>
      </c>
      <c r="B251" s="38" t="s">
        <v>130</v>
      </c>
      <c r="C251" s="35" t="str">
        <f aca="false">"30"</f>
        <v>30</v>
      </c>
      <c r="D251" s="131" t="n">
        <v>2.7</v>
      </c>
      <c r="E251" s="131" t="n">
        <v>0</v>
      </c>
      <c r="F251" s="131" t="n">
        <v>0.9</v>
      </c>
      <c r="G251" s="131" t="n">
        <v>0</v>
      </c>
      <c r="H251" s="131" t="n">
        <v>16.14</v>
      </c>
      <c r="I251" s="132" t="n">
        <v>80.295</v>
      </c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7"/>
      <c r="CD251" s="7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</row>
    <row r="252" s="5" customFormat="true" ht="13.8" hidden="false" customHeight="false" outlineLevel="0" collapsed="false">
      <c r="A252" s="33" t="str">
        <f aca="false">"-"</f>
        <v>-</v>
      </c>
      <c r="B252" s="38" t="s">
        <v>109</v>
      </c>
      <c r="C252" s="35" t="str">
        <f aca="false">"30"</f>
        <v>30</v>
      </c>
      <c r="D252" s="131" t="n">
        <v>1.98</v>
      </c>
      <c r="E252" s="131" t="n">
        <v>0</v>
      </c>
      <c r="F252" s="131" t="n">
        <v>0.36</v>
      </c>
      <c r="G252" s="131" t="n">
        <v>0.36</v>
      </c>
      <c r="H252" s="131" t="n">
        <v>12.51</v>
      </c>
      <c r="I252" s="132" t="n">
        <v>58.014</v>
      </c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7"/>
      <c r="CD252" s="7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</row>
    <row r="253" s="5" customFormat="true" ht="13.8" hidden="false" customHeight="false" outlineLevel="0" collapsed="false">
      <c r="A253" s="47"/>
      <c r="B253" s="48" t="s">
        <v>182</v>
      </c>
      <c r="C253" s="49"/>
      <c r="D253" s="133" t="n">
        <f aca="false">SUM(D247:D252)</f>
        <v>31.94</v>
      </c>
      <c r="E253" s="133" t="n">
        <f aca="false">SUM(E247:E252)</f>
        <v>22.49</v>
      </c>
      <c r="F253" s="133" t="n">
        <f aca="false">SUM(F247:F252)</f>
        <v>30.48</v>
      </c>
      <c r="G253" s="133" t="n">
        <f aca="false">SUM(G247:G252)</f>
        <v>3.96</v>
      </c>
      <c r="H253" s="133" t="n">
        <f aca="false">SUM(H247:H252)</f>
        <v>132.33</v>
      </c>
      <c r="I253" s="64" t="n">
        <f aca="false">SUM(I247:I252)</f>
        <v>901.4564</v>
      </c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7"/>
      <c r="CD253" s="7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</row>
    <row r="254" s="5" customFormat="true" ht="13.8" hidden="true" customHeight="false" outlineLevel="0" collapsed="false">
      <c r="A254" s="28"/>
      <c r="B254" s="53" t="s">
        <v>112</v>
      </c>
      <c r="C254" s="30"/>
      <c r="D254" s="45" t="n">
        <v>26.95</v>
      </c>
      <c r="E254" s="45" t="n">
        <v>0</v>
      </c>
      <c r="F254" s="45" t="n">
        <v>27.65</v>
      </c>
      <c r="G254" s="45" t="n">
        <v>0</v>
      </c>
      <c r="H254" s="45" t="n">
        <v>117.25</v>
      </c>
      <c r="I254" s="45" t="n">
        <v>822.5</v>
      </c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7"/>
      <c r="CD254" s="7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</row>
    <row r="255" s="5" customFormat="true" ht="13.8" hidden="true" customHeight="false" outlineLevel="0" collapsed="false">
      <c r="A255" s="28"/>
      <c r="B255" s="53" t="s">
        <v>113</v>
      </c>
      <c r="C255" s="30"/>
      <c r="D255" s="45" t="n">
        <f aca="false">D253-D254</f>
        <v>4.99</v>
      </c>
      <c r="E255" s="45" t="n">
        <f aca="false">E253-E254</f>
        <v>22.49</v>
      </c>
      <c r="F255" s="45" t="n">
        <f aca="false">F253-F254</f>
        <v>2.83</v>
      </c>
      <c r="G255" s="45" t="n">
        <f aca="false">G253-G254</f>
        <v>3.96</v>
      </c>
      <c r="H255" s="45" t="n">
        <f aca="false">H253-H254</f>
        <v>15.08</v>
      </c>
      <c r="I255" s="45" t="n">
        <f aca="false">I253-I254</f>
        <v>78.9564</v>
      </c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7"/>
      <c r="CD255" s="7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</row>
    <row r="256" s="5" customFormat="true" ht="13.8" hidden="true" customHeight="false" outlineLevel="0" collapsed="false">
      <c r="A256" s="28"/>
      <c r="B256" s="53" t="s">
        <v>114</v>
      </c>
      <c r="C256" s="30"/>
      <c r="D256" s="45" t="n">
        <v>19</v>
      </c>
      <c r="E256" s="45"/>
      <c r="F256" s="45" t="n">
        <v>34</v>
      </c>
      <c r="G256" s="45"/>
      <c r="H256" s="45" t="n">
        <v>48</v>
      </c>
      <c r="I256" s="45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7"/>
      <c r="CD256" s="7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</row>
    <row r="257" s="5" customFormat="true" ht="13.8" hidden="false" customHeight="false" outlineLevel="0" collapsed="false">
      <c r="A257" s="28"/>
      <c r="B257" s="104" t="s">
        <v>235</v>
      </c>
      <c r="C257" s="30"/>
      <c r="D257" s="60" t="n">
        <f aca="false">D242+D253</f>
        <v>51.89</v>
      </c>
      <c r="E257" s="60" t="n">
        <f aca="false">E242+E253</f>
        <v>41.32</v>
      </c>
      <c r="F257" s="60" t="n">
        <f aca="false">F242+F253</f>
        <v>47.67</v>
      </c>
      <c r="G257" s="60" t="n">
        <f aca="false">G242+G253</f>
        <v>5.14</v>
      </c>
      <c r="H257" s="60" t="n">
        <f aca="false">H242+H253</f>
        <v>205.13</v>
      </c>
      <c r="I257" s="60" t="n">
        <f aca="false">I242+I253</f>
        <v>1414.006787</v>
      </c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7"/>
      <c r="CD257" s="7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</row>
    <row r="258" s="5" customFormat="true" ht="13.8" hidden="false" customHeight="false" outlineLevel="0" collapsed="false">
      <c r="A258" s="28"/>
      <c r="B258" s="66" t="s">
        <v>240</v>
      </c>
      <c r="C258" s="67"/>
      <c r="D258" s="98" t="n">
        <f aca="false">D30+D56+D81+D106+D131+D157+D182+D208+D233+D257</f>
        <v>491.25</v>
      </c>
      <c r="E258" s="98" t="n">
        <f aca="false">E30+E56+E81+E106+E131+E157+E182+E208+E233+E257</f>
        <v>249.7</v>
      </c>
      <c r="F258" s="98" t="n">
        <f aca="false">F30+F56+F81+F106+F131+F157+F182+F208+F233+F257</f>
        <v>485.15</v>
      </c>
      <c r="G258" s="98" t="n">
        <f aca="false">G30+G56+G81+G106+G131+G157+G182+G208+G233+G257</f>
        <v>111.69</v>
      </c>
      <c r="H258" s="98" t="n">
        <f aca="false">H30+H56+H81+H106+H131+H157+H182+H208+H233+H257</f>
        <v>2083.37</v>
      </c>
      <c r="I258" s="98" t="n">
        <f aca="false">I30+I56+I81+I106+I131+I157+I182+I208+I233+I257</f>
        <v>14265.5838734744</v>
      </c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7"/>
      <c r="CD258" s="7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</row>
    <row r="259" s="5" customFormat="true" ht="13.8" hidden="false" customHeight="false" outlineLevel="0" collapsed="false">
      <c r="A259" s="28"/>
      <c r="B259" s="66" t="s">
        <v>168</v>
      </c>
      <c r="C259" s="67"/>
      <c r="D259" s="98" t="n">
        <f aca="false">D258/10</f>
        <v>49.125</v>
      </c>
      <c r="E259" s="98" t="n">
        <f aca="false">E258/10</f>
        <v>24.97</v>
      </c>
      <c r="F259" s="98" t="n">
        <f aca="false">F258/10</f>
        <v>48.515</v>
      </c>
      <c r="G259" s="98" t="n">
        <f aca="false">G258/10</f>
        <v>11.169</v>
      </c>
      <c r="H259" s="98" t="n">
        <f aca="false">H258/10</f>
        <v>208.337</v>
      </c>
      <c r="I259" s="98" t="n">
        <f aca="false">I258/10</f>
        <v>1426.55838734744</v>
      </c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7"/>
      <c r="CD259" s="7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</row>
  </sheetData>
  <mergeCells count="40">
    <mergeCell ref="A1:B1"/>
    <mergeCell ref="C1:I1"/>
    <mergeCell ref="A2:B2"/>
    <mergeCell ref="C2:I2"/>
    <mergeCell ref="A4:V4"/>
    <mergeCell ref="A5:A6"/>
    <mergeCell ref="B5:B6"/>
    <mergeCell ref="C5:C6"/>
    <mergeCell ref="D5:E5"/>
    <mergeCell ref="F5:G5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F32:G32"/>
    <mergeCell ref="F33:G33"/>
    <mergeCell ref="F58:G58"/>
    <mergeCell ref="F59:G59"/>
    <mergeCell ref="F83:G83"/>
    <mergeCell ref="F108:G108"/>
    <mergeCell ref="F134:G134"/>
    <mergeCell ref="F159:G159"/>
    <mergeCell ref="F184:G184"/>
    <mergeCell ref="F210:G210"/>
    <mergeCell ref="F235:G235"/>
  </mergeCells>
  <printOptions headings="false" gridLines="false" gridLinesSet="true" horizontalCentered="false" verticalCentered="false"/>
  <pageMargins left="0.315277777777778" right="0.315277777777778" top="0.551388888888889" bottom="0.55138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70C0"/>
    <pageSetUpPr fitToPage="false"/>
  </sheetPr>
  <dimension ref="A1:CQ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.6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5.56"/>
    <col collapsed="false" customWidth="true" hidden="false" outlineLevel="0" max="3" min="3" style="3" width="6.56"/>
    <col collapsed="false" customWidth="true" hidden="false" outlineLevel="0" max="4" min="4" style="5" width="6.88"/>
    <col collapsed="false" customWidth="true" hidden="true" outlineLevel="0" max="5" min="5" style="5" width="6.66"/>
    <col collapsed="false" customWidth="true" hidden="false" outlineLevel="0" max="6" min="6" style="5" width="7.56"/>
    <col collapsed="false" customWidth="true" hidden="true" outlineLevel="0" max="7" min="7" style="5" width="6.66"/>
    <col collapsed="false" customWidth="true" hidden="false" outlineLevel="0" max="8" min="8" style="5" width="7.11"/>
    <col collapsed="false" customWidth="true" hidden="false" outlineLevel="0" max="9" min="9" style="5" width="6.44"/>
    <col collapsed="false" customWidth="true" hidden="true" outlineLevel="0" max="22" min="10" style="69" width="8.89"/>
    <col collapsed="false" customWidth="true" hidden="true" outlineLevel="0" max="23" min="23" style="69" width="7.11"/>
    <col collapsed="false" customWidth="true" hidden="true" outlineLevel="0" max="25" min="24" style="69" width="5.66"/>
    <col collapsed="false" customWidth="true" hidden="true" outlineLevel="0" max="26" min="26" style="69" width="7.34"/>
    <col collapsed="false" customWidth="true" hidden="true" outlineLevel="0" max="28" min="27" style="69" width="5.66"/>
    <col collapsed="false" customWidth="true" hidden="true" outlineLevel="0" max="29" min="29" style="69" width="7"/>
    <col collapsed="false" customWidth="true" hidden="true" outlineLevel="0" max="31" min="30" style="69" width="5.66"/>
    <col collapsed="false" customWidth="true" hidden="true" outlineLevel="0" max="32" min="32" style="69" width="5.01"/>
    <col collapsed="false" customWidth="true" hidden="true" outlineLevel="0" max="33" min="33" style="69" width="5.66"/>
    <col collapsed="false" customWidth="true" hidden="true" outlineLevel="0" max="34" min="34" style="69" width="3.99"/>
    <col collapsed="false" customWidth="true" hidden="true" outlineLevel="0" max="35" min="35" style="69" width="8.11"/>
    <col collapsed="false" customWidth="true" hidden="true" outlineLevel="0" max="80" min="36" style="70" width="8.89"/>
    <col collapsed="false" customWidth="true" hidden="true" outlineLevel="0" max="81" min="81" style="71" width="6.66"/>
    <col collapsed="false" customWidth="true" hidden="true" outlineLevel="0" max="82" min="82" style="71" width="8.44"/>
    <col collapsed="false" customWidth="true" hidden="true" outlineLevel="0" max="94" min="83" style="70" width="9.11"/>
    <col collapsed="false" customWidth="true" hidden="true" outlineLevel="0" max="95" min="95" style="70" width="8.44"/>
  </cols>
  <sheetData>
    <row r="1" s="72" customFormat="true" ht="15.6" hidden="false" customHeight="false" outlineLevel="0" collapsed="false">
      <c r="A1" s="8" t="s">
        <v>0</v>
      </c>
      <c r="B1" s="8"/>
      <c r="C1" s="8" t="s">
        <v>1</v>
      </c>
      <c r="D1" s="8"/>
      <c r="E1" s="8"/>
      <c r="F1" s="8"/>
      <c r="G1" s="8"/>
      <c r="H1" s="8"/>
      <c r="I1" s="8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1"/>
      <c r="CD1" s="71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</row>
    <row r="2" s="72" customFormat="true" ht="15.6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1"/>
      <c r="CD2" s="71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</row>
    <row r="3" s="72" customFormat="true" ht="18" hidden="false" customHeight="true" outlineLevel="0" collapsed="false">
      <c r="A3" s="73"/>
      <c r="B3" s="74"/>
      <c r="C3" s="75"/>
      <c r="D3" s="74"/>
      <c r="E3" s="74"/>
      <c r="F3" s="74"/>
      <c r="G3" s="74"/>
      <c r="H3" s="74"/>
      <c r="I3" s="74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1"/>
      <c r="CD3" s="71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</row>
    <row r="4" s="72" customFormat="true" ht="36" hidden="false" customHeight="true" outlineLevel="0" collapsed="false">
      <c r="A4" s="17" t="s">
        <v>258</v>
      </c>
      <c r="B4" s="17"/>
      <c r="C4" s="17"/>
      <c r="D4" s="17"/>
      <c r="E4" s="17"/>
      <c r="F4" s="17"/>
      <c r="G4" s="17"/>
      <c r="H4" s="17"/>
      <c r="I4" s="17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1"/>
      <c r="CD4" s="71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</row>
    <row r="5" customFormat="false" ht="15.6" hidden="false" customHeight="true" outlineLevel="0" collapsed="false">
      <c r="A5" s="76" t="s">
        <v>4</v>
      </c>
      <c r="B5" s="22" t="s">
        <v>5</v>
      </c>
      <c r="C5" s="22" t="s">
        <v>170</v>
      </c>
      <c r="D5" s="22" t="s">
        <v>7</v>
      </c>
      <c r="E5" s="22"/>
      <c r="F5" s="22" t="s">
        <v>8</v>
      </c>
      <c r="G5" s="22"/>
      <c r="H5" s="22" t="s">
        <v>9</v>
      </c>
      <c r="I5" s="22" t="s">
        <v>10</v>
      </c>
      <c r="J5" s="77" t="s">
        <v>11</v>
      </c>
      <c r="K5" s="77" t="s">
        <v>12</v>
      </c>
      <c r="L5" s="77" t="s">
        <v>13</v>
      </c>
      <c r="M5" s="77" t="s">
        <v>14</v>
      </c>
      <c r="N5" s="77" t="s">
        <v>15</v>
      </c>
      <c r="O5" s="77" t="s">
        <v>16</v>
      </c>
      <c r="P5" s="77" t="s">
        <v>17</v>
      </c>
      <c r="Q5" s="77" t="s">
        <v>18</v>
      </c>
      <c r="R5" s="77" t="s">
        <v>19</v>
      </c>
      <c r="S5" s="77" t="s">
        <v>20</v>
      </c>
      <c r="T5" s="77" t="s">
        <v>21</v>
      </c>
      <c r="U5" s="77" t="s">
        <v>22</v>
      </c>
      <c r="V5" s="77" t="s">
        <v>23</v>
      </c>
      <c r="W5" s="78" t="s">
        <v>24</v>
      </c>
      <c r="X5" s="78"/>
      <c r="Y5" s="78"/>
      <c r="Z5" s="78"/>
      <c r="AA5" s="79" t="s">
        <v>25</v>
      </c>
      <c r="AB5" s="79"/>
      <c r="AC5" s="79"/>
      <c r="AD5" s="79"/>
      <c r="AE5" s="79"/>
      <c r="AF5" s="79"/>
      <c r="AG5" s="79"/>
      <c r="AH5" s="79"/>
      <c r="AI5" s="78" t="s">
        <v>26</v>
      </c>
      <c r="AJ5" s="80" t="s">
        <v>27</v>
      </c>
      <c r="AK5" s="80" t="s">
        <v>28</v>
      </c>
      <c r="AL5" s="80" t="s">
        <v>29</v>
      </c>
      <c r="AM5" s="80" t="s">
        <v>30</v>
      </c>
      <c r="AN5" s="80" t="s">
        <v>31</v>
      </c>
      <c r="AO5" s="80" t="s">
        <v>32</v>
      </c>
      <c r="AP5" s="80" t="s">
        <v>33</v>
      </c>
      <c r="AQ5" s="80" t="s">
        <v>34</v>
      </c>
      <c r="AR5" s="80" t="s">
        <v>35</v>
      </c>
      <c r="AS5" s="80" t="s">
        <v>36</v>
      </c>
      <c r="AT5" s="80" t="s">
        <v>37</v>
      </c>
      <c r="AU5" s="80" t="s">
        <v>38</v>
      </c>
      <c r="AV5" s="80" t="s">
        <v>39</v>
      </c>
      <c r="AW5" s="80" t="s">
        <v>40</v>
      </c>
      <c r="AX5" s="80" t="s">
        <v>41</v>
      </c>
      <c r="AY5" s="80" t="s">
        <v>42</v>
      </c>
      <c r="AZ5" s="80" t="s">
        <v>43</v>
      </c>
      <c r="BA5" s="80" t="s">
        <v>44</v>
      </c>
      <c r="BB5" s="80" t="s">
        <v>45</v>
      </c>
      <c r="BC5" s="80" t="s">
        <v>46</v>
      </c>
      <c r="BD5" s="80" t="s">
        <v>47</v>
      </c>
      <c r="BE5" s="80" t="s">
        <v>48</v>
      </c>
      <c r="BF5" s="80" t="s">
        <v>49</v>
      </c>
      <c r="BG5" s="80" t="s">
        <v>50</v>
      </c>
      <c r="BH5" s="80" t="s">
        <v>51</v>
      </c>
      <c r="BI5" s="80" t="s">
        <v>52</v>
      </c>
      <c r="BJ5" s="80" t="s">
        <v>53</v>
      </c>
      <c r="BK5" s="80" t="s">
        <v>54</v>
      </c>
      <c r="BL5" s="80" t="s">
        <v>55</v>
      </c>
      <c r="BM5" s="80" t="s">
        <v>56</v>
      </c>
      <c r="BN5" s="80" t="s">
        <v>57</v>
      </c>
      <c r="BO5" s="80" t="s">
        <v>58</v>
      </c>
      <c r="BP5" s="80" t="s">
        <v>59</v>
      </c>
      <c r="BQ5" s="80" t="s">
        <v>60</v>
      </c>
      <c r="BR5" s="80" t="s">
        <v>61</v>
      </c>
      <c r="BS5" s="80" t="s">
        <v>62</v>
      </c>
      <c r="BT5" s="80" t="s">
        <v>63</v>
      </c>
      <c r="BU5" s="80" t="s">
        <v>64</v>
      </c>
      <c r="BV5" s="80" t="s">
        <v>65</v>
      </c>
      <c r="BW5" s="80" t="s">
        <v>66</v>
      </c>
      <c r="BX5" s="80" t="s">
        <v>67</v>
      </c>
      <c r="BY5" s="80" t="s">
        <v>68</v>
      </c>
      <c r="BZ5" s="80" t="s">
        <v>69</v>
      </c>
      <c r="CA5" s="80" t="s">
        <v>70</v>
      </c>
      <c r="CB5" s="80"/>
      <c r="CC5" s="78" t="s">
        <v>71</v>
      </c>
      <c r="CD5" s="78" t="s">
        <v>72</v>
      </c>
      <c r="CE5" s="78"/>
      <c r="CF5" s="78"/>
      <c r="CG5" s="78" t="s">
        <v>73</v>
      </c>
      <c r="CH5" s="78" t="s">
        <v>74</v>
      </c>
      <c r="CI5" s="78" t="s">
        <v>75</v>
      </c>
      <c r="CJ5" s="78" t="s">
        <v>76</v>
      </c>
      <c r="CK5" s="78" t="s">
        <v>77</v>
      </c>
      <c r="CL5" s="78" t="s">
        <v>78</v>
      </c>
      <c r="CM5" s="78" t="s">
        <v>79</v>
      </c>
      <c r="CN5" s="78" t="s">
        <v>80</v>
      </c>
      <c r="CO5" s="78" t="s">
        <v>81</v>
      </c>
      <c r="CP5" s="78" t="s">
        <v>82</v>
      </c>
      <c r="CQ5" s="78" t="s">
        <v>83</v>
      </c>
    </row>
    <row r="6" customFormat="false" ht="21" hidden="false" customHeight="true" outlineLevel="0" collapsed="false">
      <c r="A6" s="76"/>
      <c r="B6" s="22"/>
      <c r="C6" s="22"/>
      <c r="D6" s="22" t="s">
        <v>84</v>
      </c>
      <c r="E6" s="22" t="s">
        <v>85</v>
      </c>
      <c r="F6" s="22" t="s">
        <v>84</v>
      </c>
      <c r="G6" s="22" t="s">
        <v>86</v>
      </c>
      <c r="H6" s="22"/>
      <c r="I6" s="22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 t="s">
        <v>87</v>
      </c>
      <c r="X6" s="77" t="s">
        <v>88</v>
      </c>
      <c r="Y6" s="77" t="s">
        <v>89</v>
      </c>
      <c r="Z6" s="77" t="s">
        <v>90</v>
      </c>
      <c r="AA6" s="77" t="s">
        <v>91</v>
      </c>
      <c r="AB6" s="77" t="s">
        <v>92</v>
      </c>
      <c r="AC6" s="77" t="s">
        <v>93</v>
      </c>
      <c r="AD6" s="77" t="s">
        <v>94</v>
      </c>
      <c r="AE6" s="77" t="s">
        <v>171</v>
      </c>
      <c r="AF6" s="77" t="s">
        <v>172</v>
      </c>
      <c r="AG6" s="77" t="s">
        <v>97</v>
      </c>
      <c r="AH6" s="77" t="s">
        <v>98</v>
      </c>
      <c r="AI6" s="78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</row>
    <row r="7" customFormat="false" ht="15.6" hidden="false" customHeight="false" outlineLevel="0" collapsed="false">
      <c r="A7" s="28"/>
      <c r="B7" s="29" t="s">
        <v>99</v>
      </c>
      <c r="C7" s="30"/>
      <c r="D7" s="45"/>
      <c r="E7" s="45"/>
      <c r="F7" s="45"/>
      <c r="G7" s="45"/>
      <c r="H7" s="45"/>
      <c r="I7" s="45"/>
      <c r="J7" s="81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3"/>
      <c r="CD7" s="84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</row>
    <row r="8" customFormat="false" ht="15.6" hidden="false" customHeight="false" outlineLevel="0" collapsed="false">
      <c r="A8" s="33"/>
      <c r="B8" s="34" t="s">
        <v>173</v>
      </c>
      <c r="C8" s="35"/>
      <c r="D8" s="131"/>
      <c r="E8" s="131"/>
      <c r="F8" s="131"/>
      <c r="G8" s="131"/>
      <c r="H8" s="131"/>
      <c r="I8" s="131"/>
      <c r="J8" s="8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3"/>
      <c r="CD8" s="83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</row>
    <row r="9" customFormat="false" ht="15.6" hidden="false" customHeight="false" outlineLevel="0" collapsed="false">
      <c r="A9" s="33" t="s">
        <v>174</v>
      </c>
      <c r="B9" s="38" t="s">
        <v>175</v>
      </c>
      <c r="C9" s="35" t="str">
        <f aca="false">"250"</f>
        <v>250</v>
      </c>
      <c r="D9" s="131" t="n">
        <v>5.54</v>
      </c>
      <c r="E9" s="131" t="n">
        <v>0</v>
      </c>
      <c r="F9" s="131" t="n">
        <v>5.56</v>
      </c>
      <c r="G9" s="131" t="n">
        <v>5.56</v>
      </c>
      <c r="H9" s="131" t="n">
        <v>24.31</v>
      </c>
      <c r="I9" s="131" t="n">
        <v>164.05552</v>
      </c>
      <c r="J9" s="85" t="n">
        <v>0.73</v>
      </c>
      <c r="K9" s="86" t="n">
        <v>3.25</v>
      </c>
      <c r="L9" s="86" t="n">
        <v>0</v>
      </c>
      <c r="M9" s="86" t="n">
        <v>0</v>
      </c>
      <c r="N9" s="86" t="n">
        <v>3.31</v>
      </c>
      <c r="O9" s="86" t="n">
        <v>17.47</v>
      </c>
      <c r="P9" s="86" t="n">
        <v>3.53</v>
      </c>
      <c r="Q9" s="86" t="n">
        <v>0</v>
      </c>
      <c r="R9" s="86" t="n">
        <v>0</v>
      </c>
      <c r="S9" s="86" t="n">
        <v>0.18</v>
      </c>
      <c r="T9" s="86" t="n">
        <v>1.97</v>
      </c>
      <c r="U9" s="86" t="n">
        <v>204.24</v>
      </c>
      <c r="V9" s="86" t="n">
        <v>566.42</v>
      </c>
      <c r="W9" s="86" t="n">
        <v>36.44</v>
      </c>
      <c r="X9" s="86" t="n">
        <v>39.93</v>
      </c>
      <c r="Y9" s="86" t="n">
        <v>107.14</v>
      </c>
      <c r="Z9" s="86" t="n">
        <v>2.04</v>
      </c>
      <c r="AA9" s="86" t="n">
        <v>0</v>
      </c>
      <c r="AB9" s="86" t="n">
        <v>1363.05</v>
      </c>
      <c r="AC9" s="86" t="n">
        <v>252.28</v>
      </c>
      <c r="AD9" s="86" t="n">
        <v>2.47</v>
      </c>
      <c r="AE9" s="86" t="n">
        <v>0.21</v>
      </c>
      <c r="AF9" s="86" t="n">
        <v>0.08</v>
      </c>
      <c r="AG9" s="86" t="n">
        <v>1.19</v>
      </c>
      <c r="AH9" s="86" t="n">
        <v>2.61</v>
      </c>
      <c r="AI9" s="86" t="n">
        <v>5.65</v>
      </c>
      <c r="AJ9" s="87" t="n">
        <v>0</v>
      </c>
      <c r="AK9" s="87" t="n">
        <v>218.54</v>
      </c>
      <c r="AL9" s="87" t="n">
        <v>242.43</v>
      </c>
      <c r="AM9" s="87" t="n">
        <v>359.42</v>
      </c>
      <c r="AN9" s="87" t="n">
        <v>345.21</v>
      </c>
      <c r="AO9" s="87" t="n">
        <v>47.41</v>
      </c>
      <c r="AP9" s="87" t="n">
        <v>193.06</v>
      </c>
      <c r="AQ9" s="87" t="n">
        <v>64.19</v>
      </c>
      <c r="AR9" s="87" t="n">
        <v>226.87</v>
      </c>
      <c r="AS9" s="87" t="n">
        <v>219.77</v>
      </c>
      <c r="AT9" s="87" t="n">
        <v>419.77</v>
      </c>
      <c r="AU9" s="87" t="n">
        <v>495.91</v>
      </c>
      <c r="AV9" s="87" t="n">
        <v>100.47</v>
      </c>
      <c r="AW9" s="87" t="n">
        <v>214.87</v>
      </c>
      <c r="AX9" s="87" t="n">
        <v>785.46</v>
      </c>
      <c r="AY9" s="87" t="n">
        <v>0</v>
      </c>
      <c r="AZ9" s="87" t="n">
        <v>151.41</v>
      </c>
      <c r="BA9" s="87" t="n">
        <v>184.64</v>
      </c>
      <c r="BB9" s="87" t="n">
        <v>155.82</v>
      </c>
      <c r="BC9" s="87" t="n">
        <v>58.43</v>
      </c>
      <c r="BD9" s="87" t="n">
        <v>0</v>
      </c>
      <c r="BE9" s="87" t="n">
        <v>0</v>
      </c>
      <c r="BF9" s="87" t="n">
        <v>0</v>
      </c>
      <c r="BG9" s="87" t="n">
        <v>0</v>
      </c>
      <c r="BH9" s="87" t="n">
        <v>0</v>
      </c>
      <c r="BI9" s="87" t="n">
        <v>0</v>
      </c>
      <c r="BJ9" s="87" t="n">
        <v>0</v>
      </c>
      <c r="BK9" s="87" t="n">
        <v>0.39</v>
      </c>
      <c r="BL9" s="87" t="n">
        <v>0</v>
      </c>
      <c r="BM9" s="87" t="n">
        <v>0.22</v>
      </c>
      <c r="BN9" s="87" t="n">
        <v>0.02</v>
      </c>
      <c r="BO9" s="87" t="n">
        <v>0.03</v>
      </c>
      <c r="BP9" s="87" t="n">
        <v>0</v>
      </c>
      <c r="BQ9" s="87" t="n">
        <v>0</v>
      </c>
      <c r="BR9" s="87" t="n">
        <v>0</v>
      </c>
      <c r="BS9" s="87" t="n">
        <v>1.33</v>
      </c>
      <c r="BT9" s="87" t="n">
        <v>0</v>
      </c>
      <c r="BU9" s="87" t="n">
        <v>0</v>
      </c>
      <c r="BV9" s="87" t="n">
        <v>3.13</v>
      </c>
      <c r="BW9" s="87" t="n">
        <v>0.02</v>
      </c>
      <c r="BX9" s="87" t="n">
        <v>0</v>
      </c>
      <c r="BY9" s="87" t="n">
        <v>0</v>
      </c>
      <c r="BZ9" s="87" t="n">
        <v>0</v>
      </c>
      <c r="CA9" s="87" t="n">
        <v>0</v>
      </c>
      <c r="CB9" s="87" t="n">
        <v>241.53</v>
      </c>
      <c r="CC9" s="88"/>
      <c r="CD9" s="88"/>
      <c r="CE9" s="87" t="n">
        <v>227.18</v>
      </c>
      <c r="CF9" s="87"/>
      <c r="CG9" s="87" t="n">
        <v>22.94</v>
      </c>
      <c r="CH9" s="87" t="n">
        <v>14.82</v>
      </c>
      <c r="CI9" s="87" t="n">
        <v>18.88</v>
      </c>
      <c r="CJ9" s="87" t="n">
        <v>1191.93</v>
      </c>
      <c r="CK9" s="87" t="n">
        <v>620.13</v>
      </c>
      <c r="CL9" s="87" t="n">
        <v>906.03</v>
      </c>
      <c r="CM9" s="87" t="n">
        <v>42.51</v>
      </c>
      <c r="CN9" s="87" t="n">
        <v>21.74</v>
      </c>
      <c r="CO9" s="87" t="n">
        <v>32.12</v>
      </c>
      <c r="CP9" s="87" t="n">
        <v>0</v>
      </c>
      <c r="CQ9" s="87" t="n">
        <v>0.5</v>
      </c>
    </row>
    <row r="10" customFormat="false" ht="15.6" hidden="false" customHeight="false" outlineLevel="0" collapsed="false">
      <c r="A10" s="33" t="str">
        <f aca="false">"25/8"</f>
        <v>25/8</v>
      </c>
      <c r="B10" s="38" t="s">
        <v>234</v>
      </c>
      <c r="C10" s="35" t="str">
        <f aca="false">"100"</f>
        <v>100</v>
      </c>
      <c r="D10" s="131" t="n">
        <v>9.06</v>
      </c>
      <c r="E10" s="131" t="n">
        <v>11.95</v>
      </c>
      <c r="F10" s="131" t="n">
        <v>13.19</v>
      </c>
      <c r="G10" s="131" t="n">
        <v>1.76</v>
      </c>
      <c r="H10" s="131" t="n">
        <v>12.9</v>
      </c>
      <c r="I10" s="131" t="n">
        <v>259.7162</v>
      </c>
      <c r="J10" s="85" t="n">
        <v>7.86</v>
      </c>
      <c r="K10" s="86" t="n">
        <v>1.3</v>
      </c>
      <c r="L10" s="86" t="n">
        <v>0</v>
      </c>
      <c r="M10" s="86" t="n">
        <v>0</v>
      </c>
      <c r="N10" s="86" t="n">
        <v>1.28</v>
      </c>
      <c r="O10" s="86" t="n">
        <v>9.59</v>
      </c>
      <c r="P10" s="86" t="n">
        <v>2.02</v>
      </c>
      <c r="Q10" s="86" t="n">
        <v>0</v>
      </c>
      <c r="R10" s="86" t="n">
        <v>0</v>
      </c>
      <c r="S10" s="86" t="n">
        <v>0.06</v>
      </c>
      <c r="T10" s="86" t="n">
        <v>1.7</v>
      </c>
      <c r="U10" s="86" t="n">
        <v>244.05</v>
      </c>
      <c r="V10" s="86" t="n">
        <v>266.63</v>
      </c>
      <c r="W10" s="86" t="n">
        <v>17.44</v>
      </c>
      <c r="X10" s="86" t="n">
        <v>36.01</v>
      </c>
      <c r="Y10" s="86" t="n">
        <v>157.98</v>
      </c>
      <c r="Z10" s="86" t="n">
        <v>2.13</v>
      </c>
      <c r="AA10" s="86" t="n">
        <v>0</v>
      </c>
      <c r="AB10" s="86" t="n">
        <v>0</v>
      </c>
      <c r="AC10" s="86" t="n">
        <v>0</v>
      </c>
      <c r="AD10" s="86" t="n">
        <v>1.84</v>
      </c>
      <c r="AE10" s="86" t="n">
        <v>0.45</v>
      </c>
      <c r="AF10" s="86" t="n">
        <v>0.12</v>
      </c>
      <c r="AG10" s="86" t="n">
        <v>2.41</v>
      </c>
      <c r="AH10" s="86" t="n">
        <v>6</v>
      </c>
      <c r="AI10" s="86" t="n">
        <v>0.2</v>
      </c>
      <c r="AJ10" s="87" t="n">
        <v>0</v>
      </c>
      <c r="AK10" s="87" t="n">
        <v>771.85</v>
      </c>
      <c r="AL10" s="87" t="n">
        <v>619.37</v>
      </c>
      <c r="AM10" s="87" t="n">
        <v>1047.78</v>
      </c>
      <c r="AN10" s="87" t="n">
        <v>1074.44</v>
      </c>
      <c r="AO10" s="87" t="n">
        <v>308.44</v>
      </c>
      <c r="AP10" s="87" t="n">
        <v>605.96</v>
      </c>
      <c r="AQ10" s="87" t="n">
        <v>170.45</v>
      </c>
      <c r="AR10" s="87" t="n">
        <v>573.52</v>
      </c>
      <c r="AS10" s="87" t="n">
        <v>686.99</v>
      </c>
      <c r="AT10" s="87" t="n">
        <v>751.41</v>
      </c>
      <c r="AU10" s="87" t="n">
        <v>1131.25</v>
      </c>
      <c r="AV10" s="87" t="n">
        <v>497.82</v>
      </c>
      <c r="AW10" s="87" t="n">
        <v>642.62</v>
      </c>
      <c r="AX10" s="87" t="n">
        <v>2066.38</v>
      </c>
      <c r="AY10" s="87" t="n">
        <v>140.6</v>
      </c>
      <c r="AZ10" s="87" t="n">
        <v>505.99</v>
      </c>
      <c r="BA10" s="87" t="n">
        <v>530.98</v>
      </c>
      <c r="BB10" s="87" t="n">
        <v>431.4</v>
      </c>
      <c r="BC10" s="87" t="n">
        <v>178.51</v>
      </c>
      <c r="BD10" s="87" t="n">
        <v>0</v>
      </c>
      <c r="BE10" s="87" t="n">
        <v>0</v>
      </c>
      <c r="BF10" s="87" t="n">
        <v>0</v>
      </c>
      <c r="BG10" s="87" t="n">
        <v>0</v>
      </c>
      <c r="BH10" s="87" t="n">
        <v>0</v>
      </c>
      <c r="BI10" s="87" t="n">
        <v>0</v>
      </c>
      <c r="BJ10" s="87" t="n">
        <v>0</v>
      </c>
      <c r="BK10" s="87" t="n">
        <v>0.1</v>
      </c>
      <c r="BL10" s="87" t="n">
        <v>0</v>
      </c>
      <c r="BM10" s="87" t="n">
        <v>0.06</v>
      </c>
      <c r="BN10" s="87" t="n">
        <v>0</v>
      </c>
      <c r="BO10" s="87" t="n">
        <v>0.01</v>
      </c>
      <c r="BP10" s="87" t="n">
        <v>0</v>
      </c>
      <c r="BQ10" s="87" t="n">
        <v>0</v>
      </c>
      <c r="BR10" s="87" t="n">
        <v>0</v>
      </c>
      <c r="BS10" s="87" t="n">
        <v>0.36</v>
      </c>
      <c r="BT10" s="87" t="n">
        <v>0</v>
      </c>
      <c r="BU10" s="87" t="n">
        <v>0</v>
      </c>
      <c r="BV10" s="87" t="n">
        <v>0.91</v>
      </c>
      <c r="BW10" s="87" t="n">
        <v>0</v>
      </c>
      <c r="BX10" s="87" t="n">
        <v>0</v>
      </c>
      <c r="BY10" s="87" t="n">
        <v>0</v>
      </c>
      <c r="BZ10" s="87" t="n">
        <v>0</v>
      </c>
      <c r="CA10" s="87" t="n">
        <v>0</v>
      </c>
      <c r="CB10" s="87" t="n">
        <v>54.67</v>
      </c>
      <c r="CC10" s="88"/>
      <c r="CD10" s="88"/>
      <c r="CE10" s="87" t="n">
        <v>0</v>
      </c>
      <c r="CF10" s="87"/>
      <c r="CG10" s="87" t="n">
        <v>25.91</v>
      </c>
      <c r="CH10" s="87" t="n">
        <v>12.52</v>
      </c>
      <c r="CI10" s="87" t="n">
        <v>19.21</v>
      </c>
      <c r="CJ10" s="87" t="n">
        <v>2896.77</v>
      </c>
      <c r="CK10" s="87" t="n">
        <v>1705.45</v>
      </c>
      <c r="CL10" s="87" t="n">
        <v>2301.11</v>
      </c>
      <c r="CM10" s="87" t="n">
        <v>19.54</v>
      </c>
      <c r="CN10" s="87" t="n">
        <v>13.16</v>
      </c>
      <c r="CO10" s="87" t="n">
        <v>16.57</v>
      </c>
      <c r="CP10" s="87" t="n">
        <v>0</v>
      </c>
      <c r="CQ10" s="87" t="n">
        <v>0.5</v>
      </c>
    </row>
    <row r="11" customFormat="false" ht="15.6" hidden="false" customHeight="false" outlineLevel="0" collapsed="false">
      <c r="A11" s="33" t="s">
        <v>177</v>
      </c>
      <c r="B11" s="38" t="s">
        <v>178</v>
      </c>
      <c r="C11" s="35" t="str">
        <f aca="false">"150"</f>
        <v>150</v>
      </c>
      <c r="D11" s="131" t="n">
        <v>6.09</v>
      </c>
      <c r="E11" s="131" t="n">
        <v>0.03</v>
      </c>
      <c r="F11" s="131" t="n">
        <v>4.23</v>
      </c>
      <c r="G11" s="131" t="n">
        <v>0</v>
      </c>
      <c r="H11" s="131" t="n">
        <v>6.2</v>
      </c>
      <c r="I11" s="131" t="n">
        <v>75.25785</v>
      </c>
      <c r="J11" s="85" t="n">
        <v>2.8</v>
      </c>
      <c r="K11" s="86" t="n">
        <v>0.41</v>
      </c>
      <c r="L11" s="86" t="n">
        <v>0</v>
      </c>
      <c r="M11" s="86" t="n">
        <v>0</v>
      </c>
      <c r="N11" s="86" t="n">
        <v>0.23</v>
      </c>
      <c r="O11" s="86" t="n">
        <v>0</v>
      </c>
      <c r="P11" s="86" t="n">
        <v>5.97</v>
      </c>
      <c r="Q11" s="86" t="n">
        <v>0</v>
      </c>
      <c r="R11" s="86" t="n">
        <v>0</v>
      </c>
      <c r="S11" s="86" t="n">
        <v>0</v>
      </c>
      <c r="T11" s="86" t="n">
        <v>1.3</v>
      </c>
      <c r="U11" s="86" t="n">
        <v>202.83</v>
      </c>
      <c r="V11" s="86" t="n">
        <v>190.12</v>
      </c>
      <c r="W11" s="86" t="n">
        <v>18.32</v>
      </c>
      <c r="X11" s="86" t="n">
        <v>75</v>
      </c>
      <c r="Y11" s="86" t="n">
        <v>138.18</v>
      </c>
      <c r="Z11" s="86" t="n">
        <v>1.14</v>
      </c>
      <c r="AA11" s="86" t="n">
        <v>17.7</v>
      </c>
      <c r="AB11" s="86" t="n">
        <v>15.2</v>
      </c>
      <c r="AC11" s="86" t="n">
        <v>32.65</v>
      </c>
      <c r="AD11" s="86" t="n">
        <v>0.05</v>
      </c>
      <c r="AE11" s="86" t="n">
        <v>0.09</v>
      </c>
      <c r="AF11" s="86" t="n">
        <v>0</v>
      </c>
      <c r="AG11" s="86" t="n">
        <v>0</v>
      </c>
      <c r="AH11" s="86" t="n">
        <v>0.01</v>
      </c>
      <c r="AI11" s="86" t="n">
        <v>0</v>
      </c>
      <c r="AJ11" s="87" t="n">
        <v>0</v>
      </c>
      <c r="AK11" s="87" t="n">
        <v>1.22</v>
      </c>
      <c r="AL11" s="87" t="n">
        <v>1.18</v>
      </c>
      <c r="AM11" s="87" t="n">
        <v>2.21</v>
      </c>
      <c r="AN11" s="87" t="n">
        <v>1.32</v>
      </c>
      <c r="AO11" s="87" t="n">
        <v>0.52</v>
      </c>
      <c r="AP11" s="87" t="n">
        <v>1.41</v>
      </c>
      <c r="AQ11" s="87" t="n">
        <v>1.27</v>
      </c>
      <c r="AR11" s="87" t="n">
        <v>1.22</v>
      </c>
      <c r="AS11" s="87" t="n">
        <v>1.03</v>
      </c>
      <c r="AT11" s="87" t="n">
        <v>0.75</v>
      </c>
      <c r="AU11" s="87" t="n">
        <v>1.69</v>
      </c>
      <c r="AV11" s="87" t="n">
        <v>1.03</v>
      </c>
      <c r="AW11" s="87" t="n">
        <v>0.71</v>
      </c>
      <c r="AX11" s="87" t="n">
        <v>4.18</v>
      </c>
      <c r="AY11" s="87" t="n">
        <v>0</v>
      </c>
      <c r="AZ11" s="87" t="n">
        <v>1.41</v>
      </c>
      <c r="BA11" s="87" t="n">
        <v>1.6</v>
      </c>
      <c r="BB11" s="87" t="n">
        <v>1.22</v>
      </c>
      <c r="BC11" s="87" t="n">
        <v>0.28</v>
      </c>
      <c r="BD11" s="87" t="n">
        <v>0.16</v>
      </c>
      <c r="BE11" s="87" t="n">
        <v>0.04</v>
      </c>
      <c r="BF11" s="87" t="n">
        <v>0.03</v>
      </c>
      <c r="BG11" s="87" t="n">
        <v>0.08</v>
      </c>
      <c r="BH11" s="87" t="n">
        <v>0.11</v>
      </c>
      <c r="BI11" s="87" t="n">
        <v>0.34</v>
      </c>
      <c r="BJ11" s="87" t="n">
        <v>0</v>
      </c>
      <c r="BK11" s="87" t="n">
        <v>1.08</v>
      </c>
      <c r="BL11" s="87" t="n">
        <v>0</v>
      </c>
      <c r="BM11" s="87" t="n">
        <v>0.33</v>
      </c>
      <c r="BN11" s="87" t="n">
        <v>0</v>
      </c>
      <c r="BO11" s="87" t="n">
        <v>0</v>
      </c>
      <c r="BP11" s="87" t="n">
        <v>0</v>
      </c>
      <c r="BQ11" s="87" t="n">
        <v>0.04</v>
      </c>
      <c r="BR11" s="87" t="n">
        <v>0.13</v>
      </c>
      <c r="BS11" s="87" t="n">
        <v>1</v>
      </c>
      <c r="BT11" s="87" t="n">
        <v>0</v>
      </c>
      <c r="BU11" s="87" t="n">
        <v>0</v>
      </c>
      <c r="BV11" s="87" t="n">
        <v>0.04</v>
      </c>
      <c r="BW11" s="87" t="n">
        <v>0</v>
      </c>
      <c r="BX11" s="87" t="n">
        <v>0</v>
      </c>
      <c r="BY11" s="87" t="n">
        <v>0</v>
      </c>
      <c r="BZ11" s="87" t="n">
        <v>0</v>
      </c>
      <c r="CA11" s="87" t="n">
        <v>0</v>
      </c>
      <c r="CB11" s="87" t="n">
        <v>155.53</v>
      </c>
      <c r="CC11" s="88"/>
      <c r="CD11" s="88"/>
      <c r="CE11" s="87" t="n">
        <v>20.23</v>
      </c>
      <c r="CF11" s="87"/>
      <c r="CG11" s="87" t="n">
        <v>20</v>
      </c>
      <c r="CH11" s="87" t="n">
        <v>10</v>
      </c>
      <c r="CI11" s="87" t="n">
        <v>15</v>
      </c>
      <c r="CJ11" s="87" t="n">
        <v>2.68</v>
      </c>
      <c r="CK11" s="87" t="n">
        <v>1.67</v>
      </c>
      <c r="CL11" s="87" t="n">
        <v>1.67</v>
      </c>
      <c r="CM11" s="87" t="n">
        <v>1.21</v>
      </c>
      <c r="CN11" s="87" t="n">
        <v>1.21</v>
      </c>
      <c r="CO11" s="87" t="n">
        <v>1.21</v>
      </c>
      <c r="CP11" s="87" t="n">
        <v>0</v>
      </c>
      <c r="CQ11" s="87" t="n">
        <v>0.5</v>
      </c>
    </row>
    <row r="12" customFormat="false" ht="15.6" hidden="false" customHeight="false" outlineLevel="0" collapsed="false">
      <c r="A12" s="33" t="s">
        <v>179</v>
      </c>
      <c r="B12" s="38" t="s">
        <v>180</v>
      </c>
      <c r="C12" s="35" t="str">
        <f aca="false">"200"</f>
        <v>200</v>
      </c>
      <c r="D12" s="131" t="n">
        <v>0.72</v>
      </c>
      <c r="E12" s="131" t="n">
        <v>0</v>
      </c>
      <c r="F12" s="131" t="n">
        <v>0.03</v>
      </c>
      <c r="G12" s="131" t="n">
        <v>0.03</v>
      </c>
      <c r="H12" s="131" t="n">
        <v>23.24</v>
      </c>
      <c r="I12" s="131" t="n">
        <v>88.18959</v>
      </c>
      <c r="J12" s="85" t="n">
        <v>0.01</v>
      </c>
      <c r="K12" s="86" t="n">
        <v>0</v>
      </c>
      <c r="L12" s="86" t="n">
        <v>0</v>
      </c>
      <c r="M12" s="86" t="n">
        <v>0</v>
      </c>
      <c r="N12" s="86" t="n">
        <v>20.78</v>
      </c>
      <c r="O12" s="86" t="n">
        <v>0.31</v>
      </c>
      <c r="P12" s="86" t="n">
        <v>2.15</v>
      </c>
      <c r="Q12" s="86" t="n">
        <v>0</v>
      </c>
      <c r="R12" s="86" t="n">
        <v>0</v>
      </c>
      <c r="S12" s="86" t="n">
        <v>0.17</v>
      </c>
      <c r="T12" s="86" t="n">
        <v>0.72</v>
      </c>
      <c r="U12" s="86" t="n">
        <v>1.95</v>
      </c>
      <c r="V12" s="86" t="n">
        <v>187.28</v>
      </c>
      <c r="W12" s="86" t="n">
        <v>17.36</v>
      </c>
      <c r="X12" s="86" t="n">
        <v>10.97</v>
      </c>
      <c r="Y12" s="86" t="n">
        <v>14.94</v>
      </c>
      <c r="Z12" s="86" t="n">
        <v>0.37</v>
      </c>
      <c r="AA12" s="86" t="n">
        <v>0</v>
      </c>
      <c r="AB12" s="86" t="n">
        <v>346.5</v>
      </c>
      <c r="AC12" s="86" t="n">
        <v>64.13</v>
      </c>
      <c r="AD12" s="86" t="n">
        <v>0.61</v>
      </c>
      <c r="AE12" s="86" t="n">
        <v>0.01</v>
      </c>
      <c r="AF12" s="86" t="n">
        <v>0.02</v>
      </c>
      <c r="AG12" s="86" t="n">
        <v>0.28</v>
      </c>
      <c r="AH12" s="86" t="n">
        <v>0.43</v>
      </c>
      <c r="AI12" s="86" t="n">
        <v>0.18</v>
      </c>
      <c r="AJ12" s="87" t="n">
        <v>0</v>
      </c>
      <c r="AK12" s="87" t="n">
        <v>0.01</v>
      </c>
      <c r="AL12" s="87" t="n">
        <v>0</v>
      </c>
      <c r="AM12" s="87" t="n">
        <v>0.01</v>
      </c>
      <c r="AN12" s="87" t="n">
        <v>0.01</v>
      </c>
      <c r="AO12" s="87" t="n">
        <v>0</v>
      </c>
      <c r="AP12" s="87" t="n">
        <v>0.01</v>
      </c>
      <c r="AQ12" s="87" t="n">
        <v>0</v>
      </c>
      <c r="AR12" s="87" t="n">
        <v>0.01</v>
      </c>
      <c r="AS12" s="87" t="n">
        <v>0.01</v>
      </c>
      <c r="AT12" s="87" t="n">
        <v>0.01</v>
      </c>
      <c r="AU12" s="87" t="n">
        <v>0.03</v>
      </c>
      <c r="AV12" s="87" t="n">
        <v>0</v>
      </c>
      <c r="AW12" s="87" t="n">
        <v>0</v>
      </c>
      <c r="AX12" s="87" t="n">
        <v>0.01</v>
      </c>
      <c r="AY12" s="87" t="n">
        <v>0</v>
      </c>
      <c r="AZ12" s="87" t="n">
        <v>0.01</v>
      </c>
      <c r="BA12" s="87" t="n">
        <v>0.01</v>
      </c>
      <c r="BB12" s="87" t="n">
        <v>0</v>
      </c>
      <c r="BC12" s="87" t="n">
        <v>0</v>
      </c>
      <c r="BD12" s="87" t="n">
        <v>0</v>
      </c>
      <c r="BE12" s="87" t="n">
        <v>0</v>
      </c>
      <c r="BF12" s="87" t="n">
        <v>0</v>
      </c>
      <c r="BG12" s="87" t="n">
        <v>0</v>
      </c>
      <c r="BH12" s="87" t="n">
        <v>0</v>
      </c>
      <c r="BI12" s="87" t="n">
        <v>0</v>
      </c>
      <c r="BJ12" s="87" t="n">
        <v>0</v>
      </c>
      <c r="BK12" s="87" t="n">
        <v>0</v>
      </c>
      <c r="BL12" s="87" t="n">
        <v>0</v>
      </c>
      <c r="BM12" s="87" t="n">
        <v>0</v>
      </c>
      <c r="BN12" s="87" t="n">
        <v>0</v>
      </c>
      <c r="BO12" s="87" t="n">
        <v>0</v>
      </c>
      <c r="BP12" s="87" t="n">
        <v>0</v>
      </c>
      <c r="BQ12" s="87" t="n">
        <v>0</v>
      </c>
      <c r="BR12" s="87" t="n">
        <v>0</v>
      </c>
      <c r="BS12" s="87" t="n">
        <v>0.01</v>
      </c>
      <c r="BT12" s="87" t="n">
        <v>0</v>
      </c>
      <c r="BU12" s="87" t="n">
        <v>0</v>
      </c>
      <c r="BV12" s="87" t="n">
        <v>0</v>
      </c>
      <c r="BW12" s="87" t="n">
        <v>0</v>
      </c>
      <c r="BX12" s="87" t="n">
        <v>0</v>
      </c>
      <c r="BY12" s="87" t="n">
        <v>0</v>
      </c>
      <c r="BZ12" s="87" t="n">
        <v>0</v>
      </c>
      <c r="CA12" s="87" t="n">
        <v>0</v>
      </c>
      <c r="CB12" s="87" t="n">
        <v>213.92</v>
      </c>
      <c r="CC12" s="88"/>
      <c r="CD12" s="88"/>
      <c r="CE12" s="87" t="n">
        <v>57.75</v>
      </c>
      <c r="CF12" s="87"/>
      <c r="CG12" s="87" t="n">
        <v>5.99</v>
      </c>
      <c r="CH12" s="87" t="n">
        <v>4.79</v>
      </c>
      <c r="CI12" s="87" t="n">
        <v>5.39</v>
      </c>
      <c r="CJ12" s="87" t="n">
        <v>545</v>
      </c>
      <c r="CK12" s="87" t="n">
        <v>210.4</v>
      </c>
      <c r="CL12" s="87" t="n">
        <v>377.7</v>
      </c>
      <c r="CM12" s="87" t="n">
        <v>50.08</v>
      </c>
      <c r="CN12" s="87" t="n">
        <v>30.08</v>
      </c>
      <c r="CO12" s="87" t="n">
        <v>40.08</v>
      </c>
      <c r="CP12" s="87" t="n">
        <v>10</v>
      </c>
      <c r="CQ12" s="87" t="n">
        <v>0</v>
      </c>
    </row>
    <row r="13" customFormat="false" ht="15.6" hidden="false" customHeight="false" outlineLevel="0" collapsed="false">
      <c r="A13" s="33" t="str">
        <f aca="false">""</f>
        <v/>
      </c>
      <c r="B13" s="38" t="s">
        <v>130</v>
      </c>
      <c r="C13" s="35" t="str">
        <f aca="false">"30"</f>
        <v>30</v>
      </c>
      <c r="D13" s="131" t="n">
        <v>2.7</v>
      </c>
      <c r="E13" s="131" t="n">
        <v>0</v>
      </c>
      <c r="F13" s="131" t="n">
        <v>0.9</v>
      </c>
      <c r="G13" s="131" t="n">
        <v>0</v>
      </c>
      <c r="H13" s="131" t="n">
        <v>16.14</v>
      </c>
      <c r="I13" s="131" t="n">
        <v>80.295</v>
      </c>
      <c r="J13" s="85" t="n">
        <v>0</v>
      </c>
      <c r="K13" s="86" t="n">
        <v>0</v>
      </c>
      <c r="L13" s="86" t="n">
        <v>0</v>
      </c>
      <c r="M13" s="86" t="n">
        <v>0</v>
      </c>
      <c r="N13" s="86" t="n">
        <v>1.08</v>
      </c>
      <c r="O13" s="86" t="n">
        <v>12.81</v>
      </c>
      <c r="P13" s="86" t="n">
        <v>2.25</v>
      </c>
      <c r="Q13" s="86" t="n">
        <v>0</v>
      </c>
      <c r="R13" s="86" t="n">
        <v>0</v>
      </c>
      <c r="S13" s="86" t="n">
        <v>0.09</v>
      </c>
      <c r="T13" s="86" t="n">
        <v>0.54</v>
      </c>
      <c r="U13" s="86" t="n">
        <v>102.9</v>
      </c>
      <c r="V13" s="86" t="n">
        <v>67.5</v>
      </c>
      <c r="W13" s="86" t="n">
        <v>10.2</v>
      </c>
      <c r="X13" s="86" t="n">
        <v>18.9</v>
      </c>
      <c r="Y13" s="86" t="n">
        <v>51.6</v>
      </c>
      <c r="Z13" s="86" t="n">
        <v>0.84</v>
      </c>
      <c r="AA13" s="86" t="n">
        <v>2.7</v>
      </c>
      <c r="AB13" s="86" t="n">
        <v>0</v>
      </c>
      <c r="AC13" s="86" t="n">
        <v>2.7</v>
      </c>
      <c r="AD13" s="86" t="n">
        <v>0.51</v>
      </c>
      <c r="AE13" s="86" t="n">
        <v>0.05</v>
      </c>
      <c r="AF13" s="86" t="n">
        <v>0.02</v>
      </c>
      <c r="AG13" s="86" t="n">
        <v>1.41</v>
      </c>
      <c r="AH13" s="86" t="n">
        <v>1.41</v>
      </c>
      <c r="AI13" s="86" t="n">
        <v>0</v>
      </c>
      <c r="AJ13" s="87" t="n">
        <v>0</v>
      </c>
      <c r="AK13" s="87" t="n">
        <v>0</v>
      </c>
      <c r="AL13" s="87" t="n">
        <v>0</v>
      </c>
      <c r="AM13" s="87" t="n">
        <v>0</v>
      </c>
      <c r="AN13" s="87" t="n">
        <v>0</v>
      </c>
      <c r="AO13" s="87" t="n">
        <v>0</v>
      </c>
      <c r="AP13" s="87" t="n">
        <v>0</v>
      </c>
      <c r="AQ13" s="87" t="n">
        <v>0</v>
      </c>
      <c r="AR13" s="87" t="n">
        <v>0</v>
      </c>
      <c r="AS13" s="87" t="n">
        <v>0</v>
      </c>
      <c r="AT13" s="87" t="n">
        <v>0</v>
      </c>
      <c r="AU13" s="87" t="n">
        <v>0</v>
      </c>
      <c r="AV13" s="87" t="n">
        <v>0</v>
      </c>
      <c r="AW13" s="87" t="n">
        <v>0</v>
      </c>
      <c r="AX13" s="87" t="n">
        <v>0</v>
      </c>
      <c r="AY13" s="87" t="n">
        <v>0</v>
      </c>
      <c r="AZ13" s="87" t="n">
        <v>0</v>
      </c>
      <c r="BA13" s="87" t="n">
        <v>0</v>
      </c>
      <c r="BB13" s="87" t="n">
        <v>0</v>
      </c>
      <c r="BC13" s="87" t="n">
        <v>0</v>
      </c>
      <c r="BD13" s="87" t="n">
        <v>0</v>
      </c>
      <c r="BE13" s="87" t="n">
        <v>0</v>
      </c>
      <c r="BF13" s="87" t="n">
        <v>0</v>
      </c>
      <c r="BG13" s="87" t="n">
        <v>0</v>
      </c>
      <c r="BH13" s="87" t="n">
        <v>0</v>
      </c>
      <c r="BI13" s="87" t="n">
        <v>0</v>
      </c>
      <c r="BJ13" s="87" t="n">
        <v>0</v>
      </c>
      <c r="BK13" s="87" t="n">
        <v>0</v>
      </c>
      <c r="BL13" s="87" t="n">
        <v>0</v>
      </c>
      <c r="BM13" s="87" t="n">
        <v>0</v>
      </c>
      <c r="BN13" s="87" t="n">
        <v>0</v>
      </c>
      <c r="BO13" s="87" t="n">
        <v>0</v>
      </c>
      <c r="BP13" s="87" t="n">
        <v>0</v>
      </c>
      <c r="BQ13" s="87" t="n">
        <v>0</v>
      </c>
      <c r="BR13" s="87" t="n">
        <v>0</v>
      </c>
      <c r="BS13" s="87" t="n">
        <v>0</v>
      </c>
      <c r="BT13" s="87" t="n">
        <v>0</v>
      </c>
      <c r="BU13" s="87" t="n">
        <v>0</v>
      </c>
      <c r="BV13" s="87" t="n">
        <v>0</v>
      </c>
      <c r="BW13" s="87" t="n">
        <v>0</v>
      </c>
      <c r="BX13" s="87" t="n">
        <v>0</v>
      </c>
      <c r="BY13" s="87" t="n">
        <v>0</v>
      </c>
      <c r="BZ13" s="87" t="n">
        <v>0</v>
      </c>
      <c r="CA13" s="87" t="n">
        <v>0</v>
      </c>
      <c r="CB13" s="87" t="n">
        <v>9.99</v>
      </c>
      <c r="CC13" s="88"/>
      <c r="CD13" s="88"/>
      <c r="CE13" s="87" t="n">
        <v>2.7</v>
      </c>
      <c r="CF13" s="87"/>
      <c r="CG13" s="87" t="n">
        <v>0</v>
      </c>
      <c r="CH13" s="87" t="n">
        <v>0</v>
      </c>
      <c r="CI13" s="87" t="n">
        <v>0</v>
      </c>
      <c r="CJ13" s="87" t="n">
        <v>0</v>
      </c>
      <c r="CK13" s="87" t="n">
        <v>0</v>
      </c>
      <c r="CL13" s="87" t="n">
        <v>0</v>
      </c>
      <c r="CM13" s="87" t="n">
        <v>0</v>
      </c>
      <c r="CN13" s="87" t="n">
        <v>0</v>
      </c>
      <c r="CO13" s="87" t="n">
        <v>0</v>
      </c>
      <c r="CP13" s="87" t="n">
        <v>0</v>
      </c>
      <c r="CQ13" s="87" t="n">
        <v>0</v>
      </c>
    </row>
    <row r="14" customFormat="false" ht="15.6" hidden="false" customHeight="false" outlineLevel="0" collapsed="false">
      <c r="A14" s="33" t="str">
        <f aca="false">"-"</f>
        <v>-</v>
      </c>
      <c r="B14" s="38" t="s">
        <v>109</v>
      </c>
      <c r="C14" s="35" t="str">
        <f aca="false">"25"</f>
        <v>25</v>
      </c>
      <c r="D14" s="131" t="n">
        <v>1.65</v>
      </c>
      <c r="E14" s="131" t="n">
        <v>0</v>
      </c>
      <c r="F14" s="131" t="n">
        <v>0.3</v>
      </c>
      <c r="G14" s="131" t="n">
        <v>0.3</v>
      </c>
      <c r="H14" s="131" t="n">
        <v>10.43</v>
      </c>
      <c r="I14" s="131" t="n">
        <v>48.345</v>
      </c>
      <c r="J14" s="85" t="n">
        <v>0.05</v>
      </c>
      <c r="K14" s="86" t="n">
        <v>0</v>
      </c>
      <c r="L14" s="86" t="n">
        <v>0</v>
      </c>
      <c r="M14" s="86" t="n">
        <v>0</v>
      </c>
      <c r="N14" s="86" t="n">
        <v>0.3</v>
      </c>
      <c r="O14" s="86" t="n">
        <v>8.05</v>
      </c>
      <c r="P14" s="86" t="n">
        <v>2.08</v>
      </c>
      <c r="Q14" s="86" t="n">
        <v>0</v>
      </c>
      <c r="R14" s="86" t="n">
        <v>0</v>
      </c>
      <c r="S14" s="86" t="n">
        <v>0.25</v>
      </c>
      <c r="T14" s="86" t="n">
        <v>0.63</v>
      </c>
      <c r="U14" s="86" t="n">
        <v>152.5</v>
      </c>
      <c r="V14" s="86" t="n">
        <v>61.25</v>
      </c>
      <c r="W14" s="86" t="n">
        <v>8.75</v>
      </c>
      <c r="X14" s="86" t="n">
        <v>11.75</v>
      </c>
      <c r="Y14" s="86" t="n">
        <v>39.5</v>
      </c>
      <c r="Z14" s="86" t="n">
        <v>0.98</v>
      </c>
      <c r="AA14" s="86" t="n">
        <v>0</v>
      </c>
      <c r="AB14" s="86" t="n">
        <v>1.25</v>
      </c>
      <c r="AC14" s="86" t="n">
        <v>0.25</v>
      </c>
      <c r="AD14" s="86" t="n">
        <v>0.35</v>
      </c>
      <c r="AE14" s="86" t="n">
        <v>0.05</v>
      </c>
      <c r="AF14" s="86" t="n">
        <v>0.02</v>
      </c>
      <c r="AG14" s="86" t="n">
        <v>0.18</v>
      </c>
      <c r="AH14" s="86" t="n">
        <v>0.5</v>
      </c>
      <c r="AI14" s="86" t="n">
        <v>0</v>
      </c>
      <c r="AJ14" s="87" t="n">
        <v>0</v>
      </c>
      <c r="AK14" s="87" t="n">
        <v>80.5</v>
      </c>
      <c r="AL14" s="87" t="n">
        <v>62</v>
      </c>
      <c r="AM14" s="87" t="n">
        <v>106.75</v>
      </c>
      <c r="AN14" s="87" t="n">
        <v>55.75</v>
      </c>
      <c r="AO14" s="87" t="n">
        <v>23.25</v>
      </c>
      <c r="AP14" s="87" t="n">
        <v>49.5</v>
      </c>
      <c r="AQ14" s="87" t="n">
        <v>20</v>
      </c>
      <c r="AR14" s="87" t="n">
        <v>92.75</v>
      </c>
      <c r="AS14" s="87" t="n">
        <v>74.25</v>
      </c>
      <c r="AT14" s="87" t="n">
        <v>72.75</v>
      </c>
      <c r="AU14" s="87" t="n">
        <v>116</v>
      </c>
      <c r="AV14" s="87" t="n">
        <v>31</v>
      </c>
      <c r="AW14" s="87" t="n">
        <v>77.5</v>
      </c>
      <c r="AX14" s="87" t="n">
        <v>389.75</v>
      </c>
      <c r="AY14" s="87" t="n">
        <v>0</v>
      </c>
      <c r="AZ14" s="87" t="n">
        <v>131.5</v>
      </c>
      <c r="BA14" s="87" t="n">
        <v>72.75</v>
      </c>
      <c r="BB14" s="87" t="n">
        <v>45</v>
      </c>
      <c r="BC14" s="87" t="n">
        <v>32.5</v>
      </c>
      <c r="BD14" s="87" t="n">
        <v>0</v>
      </c>
      <c r="BE14" s="87" t="n">
        <v>0</v>
      </c>
      <c r="BF14" s="87" t="n">
        <v>0</v>
      </c>
      <c r="BG14" s="87" t="n">
        <v>0</v>
      </c>
      <c r="BH14" s="87" t="n">
        <v>0</v>
      </c>
      <c r="BI14" s="87" t="n">
        <v>0</v>
      </c>
      <c r="BJ14" s="87" t="n">
        <v>0</v>
      </c>
      <c r="BK14" s="87" t="n">
        <v>0.04</v>
      </c>
      <c r="BL14" s="87" t="n">
        <v>0</v>
      </c>
      <c r="BM14" s="87" t="n">
        <v>0</v>
      </c>
      <c r="BN14" s="87" t="n">
        <v>0.01</v>
      </c>
      <c r="BO14" s="87" t="n">
        <v>0</v>
      </c>
      <c r="BP14" s="87" t="n">
        <v>0</v>
      </c>
      <c r="BQ14" s="87" t="n">
        <v>0</v>
      </c>
      <c r="BR14" s="87" t="n">
        <v>0</v>
      </c>
      <c r="BS14" s="87" t="n">
        <v>0.03</v>
      </c>
      <c r="BT14" s="87" t="n">
        <v>0</v>
      </c>
      <c r="BU14" s="87" t="n">
        <v>0</v>
      </c>
      <c r="BV14" s="87" t="n">
        <v>0.12</v>
      </c>
      <c r="BW14" s="87" t="n">
        <v>0.02</v>
      </c>
      <c r="BX14" s="87" t="n">
        <v>0</v>
      </c>
      <c r="BY14" s="87" t="n">
        <v>0</v>
      </c>
      <c r="BZ14" s="87" t="n">
        <v>0</v>
      </c>
      <c r="CA14" s="87" t="n">
        <v>0</v>
      </c>
      <c r="CB14" s="87" t="n">
        <v>11.75</v>
      </c>
      <c r="CC14" s="88"/>
      <c r="CD14" s="88"/>
      <c r="CE14" s="87" t="n">
        <v>0.21</v>
      </c>
      <c r="CF14" s="87"/>
      <c r="CG14" s="87" t="n">
        <v>2.5</v>
      </c>
      <c r="CH14" s="87" t="n">
        <v>2.5</v>
      </c>
      <c r="CI14" s="87" t="n">
        <v>2.5</v>
      </c>
      <c r="CJ14" s="87" t="n">
        <v>475</v>
      </c>
      <c r="CK14" s="87" t="n">
        <v>183</v>
      </c>
      <c r="CL14" s="87" t="n">
        <v>329</v>
      </c>
      <c r="CM14" s="87" t="n">
        <v>4.75</v>
      </c>
      <c r="CN14" s="87" t="n">
        <v>3.95</v>
      </c>
      <c r="CO14" s="87" t="n">
        <v>4.35</v>
      </c>
      <c r="CP14" s="87" t="n">
        <v>0</v>
      </c>
      <c r="CQ14" s="87" t="n">
        <v>0</v>
      </c>
    </row>
    <row r="15" customFormat="false" ht="15.6" hidden="false" customHeight="false" outlineLevel="0" collapsed="false">
      <c r="A15" s="33" t="str">
        <f aca="false">"-"</f>
        <v>-</v>
      </c>
      <c r="B15" s="38" t="s">
        <v>181</v>
      </c>
      <c r="C15" s="35" t="str">
        <f aca="false">"100"</f>
        <v>100</v>
      </c>
      <c r="D15" s="131" t="n">
        <v>0.4</v>
      </c>
      <c r="E15" s="131" t="n">
        <v>0</v>
      </c>
      <c r="F15" s="131" t="n">
        <v>0.4</v>
      </c>
      <c r="G15" s="131" t="n">
        <v>0.4</v>
      </c>
      <c r="H15" s="131" t="n">
        <v>11.6</v>
      </c>
      <c r="I15" s="131" t="n">
        <v>48.68</v>
      </c>
      <c r="J15" s="81" t="n">
        <v>0.1</v>
      </c>
      <c r="K15" s="82" t="n">
        <v>0</v>
      </c>
      <c r="L15" s="82" t="n">
        <v>0</v>
      </c>
      <c r="M15" s="82" t="n">
        <v>0</v>
      </c>
      <c r="N15" s="82" t="n">
        <v>9</v>
      </c>
      <c r="O15" s="82" t="n">
        <v>0.8</v>
      </c>
      <c r="P15" s="82" t="n">
        <v>1.8</v>
      </c>
      <c r="Q15" s="82" t="n">
        <v>0</v>
      </c>
      <c r="R15" s="82" t="n">
        <v>0</v>
      </c>
      <c r="S15" s="82" t="n">
        <v>0.8</v>
      </c>
      <c r="T15" s="82" t="n">
        <v>0.5</v>
      </c>
      <c r="U15" s="82" t="n">
        <v>26</v>
      </c>
      <c r="V15" s="82" t="n">
        <v>278</v>
      </c>
      <c r="W15" s="82" t="n">
        <v>16</v>
      </c>
      <c r="X15" s="82" t="n">
        <v>9</v>
      </c>
      <c r="Y15" s="82" t="n">
        <v>11</v>
      </c>
      <c r="Z15" s="82" t="n">
        <v>2.2</v>
      </c>
      <c r="AA15" s="82" t="n">
        <v>0</v>
      </c>
      <c r="AB15" s="82" t="n">
        <v>30</v>
      </c>
      <c r="AC15" s="82" t="n">
        <v>5</v>
      </c>
      <c r="AD15" s="82" t="n">
        <v>0.2</v>
      </c>
      <c r="AE15" s="82" t="n">
        <v>0.03</v>
      </c>
      <c r="AF15" s="82" t="n">
        <v>0.02</v>
      </c>
      <c r="AG15" s="82" t="n">
        <v>0.3</v>
      </c>
      <c r="AH15" s="82" t="n">
        <v>0.4</v>
      </c>
      <c r="AI15" s="82" t="n">
        <v>10</v>
      </c>
      <c r="AJ15" s="80" t="n">
        <v>0</v>
      </c>
      <c r="AK15" s="80" t="n">
        <v>12</v>
      </c>
      <c r="AL15" s="80" t="n">
        <v>13</v>
      </c>
      <c r="AM15" s="80" t="n">
        <v>19</v>
      </c>
      <c r="AN15" s="80" t="n">
        <v>18</v>
      </c>
      <c r="AO15" s="80" t="n">
        <v>3</v>
      </c>
      <c r="AP15" s="80" t="n">
        <v>11</v>
      </c>
      <c r="AQ15" s="80" t="n">
        <v>3</v>
      </c>
      <c r="AR15" s="80" t="n">
        <v>9</v>
      </c>
      <c r="AS15" s="80" t="n">
        <v>17</v>
      </c>
      <c r="AT15" s="80" t="n">
        <v>10</v>
      </c>
      <c r="AU15" s="80" t="n">
        <v>78</v>
      </c>
      <c r="AV15" s="80" t="n">
        <v>7</v>
      </c>
      <c r="AW15" s="80" t="n">
        <v>14</v>
      </c>
      <c r="AX15" s="80" t="n">
        <v>42</v>
      </c>
      <c r="AY15" s="80" t="n">
        <v>0</v>
      </c>
      <c r="AZ15" s="80" t="n">
        <v>13</v>
      </c>
      <c r="BA15" s="80" t="n">
        <v>16</v>
      </c>
      <c r="BB15" s="80" t="n">
        <v>6</v>
      </c>
      <c r="BC15" s="80" t="n">
        <v>5</v>
      </c>
      <c r="BD15" s="80" t="n">
        <v>0</v>
      </c>
      <c r="BE15" s="80" t="n">
        <v>0</v>
      </c>
      <c r="BF15" s="80" t="n">
        <v>0</v>
      </c>
      <c r="BG15" s="80" t="n">
        <v>0</v>
      </c>
      <c r="BH15" s="80" t="n">
        <v>0</v>
      </c>
      <c r="BI15" s="80" t="n">
        <v>0</v>
      </c>
      <c r="BJ15" s="80" t="n">
        <v>0</v>
      </c>
      <c r="BK15" s="80" t="n">
        <v>0</v>
      </c>
      <c r="BL15" s="80" t="n">
        <v>0</v>
      </c>
      <c r="BM15" s="80" t="n">
        <v>0</v>
      </c>
      <c r="BN15" s="80" t="n">
        <v>0</v>
      </c>
      <c r="BO15" s="80" t="n">
        <v>0</v>
      </c>
      <c r="BP15" s="80" t="n">
        <v>0</v>
      </c>
      <c r="BQ15" s="80" t="n">
        <v>0</v>
      </c>
      <c r="BR15" s="80" t="n">
        <v>0</v>
      </c>
      <c r="BS15" s="80" t="n">
        <v>0</v>
      </c>
      <c r="BT15" s="80" t="n">
        <v>0</v>
      </c>
      <c r="BU15" s="80" t="n">
        <v>0</v>
      </c>
      <c r="BV15" s="80" t="n">
        <v>0</v>
      </c>
      <c r="BW15" s="80" t="n">
        <v>0</v>
      </c>
      <c r="BX15" s="80" t="n">
        <v>0</v>
      </c>
      <c r="BY15" s="80" t="n">
        <v>0</v>
      </c>
      <c r="BZ15" s="80" t="n">
        <v>0</v>
      </c>
      <c r="CA15" s="80" t="n">
        <v>0</v>
      </c>
      <c r="CB15" s="80" t="n">
        <v>86.3</v>
      </c>
      <c r="CC15" s="83"/>
      <c r="CD15" s="83"/>
      <c r="CE15" s="80" t="n">
        <v>5</v>
      </c>
      <c r="CF15" s="80"/>
      <c r="CG15" s="80" t="n">
        <v>2</v>
      </c>
      <c r="CH15" s="80" t="n">
        <v>2</v>
      </c>
      <c r="CI15" s="80" t="n">
        <v>2</v>
      </c>
      <c r="CJ15" s="80" t="n">
        <v>150</v>
      </c>
      <c r="CK15" s="80" t="n">
        <v>150</v>
      </c>
      <c r="CL15" s="80" t="n">
        <v>150</v>
      </c>
      <c r="CM15" s="80" t="n">
        <v>46.8</v>
      </c>
      <c r="CN15" s="80" t="n">
        <v>46.8</v>
      </c>
      <c r="CO15" s="80" t="n">
        <v>46.8</v>
      </c>
      <c r="CP15" s="80" t="n">
        <v>0</v>
      </c>
      <c r="CQ15" s="80" t="n">
        <v>0</v>
      </c>
    </row>
    <row r="16" customFormat="false" ht="15.6" hidden="false" customHeight="false" outlineLevel="0" collapsed="false">
      <c r="A16" s="47"/>
      <c r="B16" s="48" t="s">
        <v>182</v>
      </c>
      <c r="C16" s="49"/>
      <c r="D16" s="133" t="n">
        <f aca="false">SUM(D9:D15)</f>
        <v>26.16</v>
      </c>
      <c r="E16" s="133" t="n">
        <f aca="false">SUM(E9:E15)</f>
        <v>11.98</v>
      </c>
      <c r="F16" s="133" t="n">
        <f aca="false">SUM(F9:F15)</f>
        <v>24.61</v>
      </c>
      <c r="G16" s="133" t="n">
        <f aca="false">SUM(G9:G15)</f>
        <v>8.05</v>
      </c>
      <c r="H16" s="133" t="n">
        <f aca="false">SUM(H9:H15)</f>
        <v>104.82</v>
      </c>
      <c r="I16" s="133" t="n">
        <f aca="false">SUM(I9:I15)</f>
        <v>764.53916</v>
      </c>
      <c r="J16" s="89" t="n">
        <v>11.55</v>
      </c>
      <c r="K16" s="89" t="n">
        <v>4.96</v>
      </c>
      <c r="L16" s="89" t="n">
        <v>0</v>
      </c>
      <c r="M16" s="89" t="n">
        <v>0</v>
      </c>
      <c r="N16" s="89" t="n">
        <v>35.98</v>
      </c>
      <c r="O16" s="89" t="n">
        <v>49.03</v>
      </c>
      <c r="P16" s="89" t="n">
        <v>19.8</v>
      </c>
      <c r="Q16" s="89" t="n">
        <v>0</v>
      </c>
      <c r="R16" s="89" t="n">
        <v>0</v>
      </c>
      <c r="S16" s="89" t="n">
        <v>1.54</v>
      </c>
      <c r="T16" s="89" t="n">
        <v>7.36</v>
      </c>
      <c r="U16" s="89" t="n">
        <v>934.46</v>
      </c>
      <c r="V16" s="89" t="n">
        <v>1617.2</v>
      </c>
      <c r="W16" s="89" t="n">
        <v>124.51</v>
      </c>
      <c r="X16" s="89" t="n">
        <v>201.57</v>
      </c>
      <c r="Y16" s="89" t="n">
        <v>520.33</v>
      </c>
      <c r="Z16" s="89" t="n">
        <v>9.7</v>
      </c>
      <c r="AA16" s="89" t="n">
        <v>20.4</v>
      </c>
      <c r="AB16" s="89" t="n">
        <v>1756</v>
      </c>
      <c r="AC16" s="89" t="n">
        <v>357.01</v>
      </c>
      <c r="AD16" s="89" t="n">
        <v>6.03</v>
      </c>
      <c r="AE16" s="89" t="n">
        <v>0.88</v>
      </c>
      <c r="AF16" s="89" t="n">
        <v>0.28</v>
      </c>
      <c r="AG16" s="89" t="n">
        <v>5.77</v>
      </c>
      <c r="AH16" s="89" t="n">
        <v>11.36</v>
      </c>
      <c r="AI16" s="89" t="n">
        <v>16.03</v>
      </c>
      <c r="AJ16" s="12" t="n">
        <v>0</v>
      </c>
      <c r="AK16" s="12" t="n">
        <v>1084.12</v>
      </c>
      <c r="AL16" s="12" t="n">
        <v>937.98</v>
      </c>
      <c r="AM16" s="12" t="n">
        <v>1535.16</v>
      </c>
      <c r="AN16" s="12" t="n">
        <v>1494.72</v>
      </c>
      <c r="AO16" s="12" t="n">
        <v>382.61</v>
      </c>
      <c r="AP16" s="12" t="n">
        <v>860.94</v>
      </c>
      <c r="AQ16" s="12" t="n">
        <v>258.91</v>
      </c>
      <c r="AR16" s="12" t="n">
        <v>903.37</v>
      </c>
      <c r="AS16" s="12" t="n">
        <v>999.05</v>
      </c>
      <c r="AT16" s="12" t="n">
        <v>1254.69</v>
      </c>
      <c r="AU16" s="12" t="n">
        <v>1822.88</v>
      </c>
      <c r="AV16" s="12" t="n">
        <v>637.32</v>
      </c>
      <c r="AW16" s="12" t="n">
        <v>949.7</v>
      </c>
      <c r="AX16" s="12" t="n">
        <v>3287.79</v>
      </c>
      <c r="AY16" s="12" t="n">
        <v>140.6</v>
      </c>
      <c r="AZ16" s="12" t="n">
        <v>803.32</v>
      </c>
      <c r="BA16" s="12" t="n">
        <v>805.97</v>
      </c>
      <c r="BB16" s="12" t="n">
        <v>639.45</v>
      </c>
      <c r="BC16" s="12" t="n">
        <v>274.72</v>
      </c>
      <c r="BD16" s="12" t="n">
        <v>0.16</v>
      </c>
      <c r="BE16" s="12" t="n">
        <v>0.04</v>
      </c>
      <c r="BF16" s="12" t="n">
        <v>0.03</v>
      </c>
      <c r="BG16" s="12" t="n">
        <v>0.08</v>
      </c>
      <c r="BH16" s="12" t="n">
        <v>0.11</v>
      </c>
      <c r="BI16" s="12" t="n">
        <v>0.35</v>
      </c>
      <c r="BJ16" s="12" t="n">
        <v>0</v>
      </c>
      <c r="BK16" s="12" t="n">
        <v>1.61</v>
      </c>
      <c r="BL16" s="12" t="n">
        <v>0</v>
      </c>
      <c r="BM16" s="12" t="n">
        <v>0.61</v>
      </c>
      <c r="BN16" s="12" t="n">
        <v>0.03</v>
      </c>
      <c r="BO16" s="12" t="n">
        <v>0.04</v>
      </c>
      <c r="BP16" s="12" t="n">
        <v>0</v>
      </c>
      <c r="BQ16" s="12" t="n">
        <v>0.04</v>
      </c>
      <c r="BR16" s="12" t="n">
        <v>0.13</v>
      </c>
      <c r="BS16" s="12" t="n">
        <v>2.73</v>
      </c>
      <c r="BT16" s="12" t="n">
        <v>0</v>
      </c>
      <c r="BU16" s="12" t="n">
        <v>0</v>
      </c>
      <c r="BV16" s="12" t="n">
        <v>4.21</v>
      </c>
      <c r="BW16" s="12" t="n">
        <v>0.05</v>
      </c>
      <c r="BX16" s="12" t="n">
        <v>0</v>
      </c>
      <c r="BY16" s="12" t="n">
        <v>0</v>
      </c>
      <c r="BZ16" s="12" t="n">
        <v>0</v>
      </c>
      <c r="CA16" s="12" t="n">
        <v>0</v>
      </c>
      <c r="CB16" s="12" t="n">
        <v>773.68</v>
      </c>
      <c r="CC16" s="90"/>
      <c r="CD16" s="90"/>
      <c r="CE16" s="12" t="n">
        <v>313.07</v>
      </c>
      <c r="CF16" s="12"/>
      <c r="CG16" s="12" t="n">
        <v>79.33</v>
      </c>
      <c r="CH16" s="12" t="n">
        <v>46.62</v>
      </c>
      <c r="CI16" s="12" t="n">
        <v>62.98</v>
      </c>
      <c r="CJ16" s="12" t="n">
        <v>5261.38</v>
      </c>
      <c r="CK16" s="12" t="n">
        <v>2870.64</v>
      </c>
      <c r="CL16" s="12" t="n">
        <v>4065.5</v>
      </c>
      <c r="CM16" s="12" t="n">
        <v>164.88</v>
      </c>
      <c r="CN16" s="12" t="n">
        <v>116.94</v>
      </c>
      <c r="CO16" s="12" t="n">
        <v>141.13</v>
      </c>
      <c r="CP16" s="12" t="n">
        <v>10</v>
      </c>
      <c r="CQ16" s="12" t="n">
        <v>1.5</v>
      </c>
    </row>
    <row r="17" customFormat="false" ht="15.6" hidden="true" customHeight="false" outlineLevel="0" collapsed="false">
      <c r="A17" s="28"/>
      <c r="B17" s="53" t="s">
        <v>112</v>
      </c>
      <c r="C17" s="30"/>
      <c r="D17" s="45" t="n">
        <v>26.95</v>
      </c>
      <c r="E17" s="45" t="n">
        <v>0</v>
      </c>
      <c r="F17" s="45" t="n">
        <v>27.65</v>
      </c>
      <c r="G17" s="45" t="n">
        <v>0</v>
      </c>
      <c r="H17" s="45" t="n">
        <v>117.25</v>
      </c>
      <c r="I17" s="45" t="n">
        <v>822.5</v>
      </c>
      <c r="V17" s="69" t="n">
        <v>0</v>
      </c>
      <c r="W17" s="69" t="n">
        <v>0</v>
      </c>
      <c r="X17" s="69" t="n">
        <v>0</v>
      </c>
      <c r="Y17" s="69" t="n">
        <v>0</v>
      </c>
      <c r="Z17" s="69" t="n">
        <v>0</v>
      </c>
      <c r="AA17" s="69" t="n">
        <v>0</v>
      </c>
      <c r="AB17" s="69" t="n">
        <v>0</v>
      </c>
      <c r="AC17" s="69" t="n">
        <v>245</v>
      </c>
      <c r="AD17" s="69" t="n">
        <v>0</v>
      </c>
      <c r="AE17" s="69" t="n">
        <v>0.42</v>
      </c>
      <c r="AF17" s="69" t="n">
        <v>0.49</v>
      </c>
      <c r="AI17" s="69" t="n">
        <v>21</v>
      </c>
      <c r="CI17" s="70" t="n">
        <v>0</v>
      </c>
      <c r="CL17" s="70" t="n">
        <v>0</v>
      </c>
      <c r="CO17" s="70" t="n">
        <v>0</v>
      </c>
    </row>
    <row r="18" customFormat="false" ht="12.6" hidden="true" customHeight="true" outlineLevel="0" collapsed="false">
      <c r="A18" s="28"/>
      <c r="B18" s="53" t="s">
        <v>113</v>
      </c>
      <c r="C18" s="30"/>
      <c r="D18" s="45" t="n">
        <f aca="false">D16-D17</f>
        <v>-0.790000000000003</v>
      </c>
      <c r="E18" s="45" t="n">
        <f aca="false">E16-E17</f>
        <v>11.98</v>
      </c>
      <c r="F18" s="45" t="n">
        <f aca="false">F16-F17</f>
        <v>-3.04</v>
      </c>
      <c r="G18" s="45" t="n">
        <f aca="false">G16-G17</f>
        <v>8.05</v>
      </c>
      <c r="H18" s="45" t="n">
        <f aca="false">H16-H17</f>
        <v>-12.43</v>
      </c>
      <c r="I18" s="45" t="n">
        <f aca="false">I16-I17</f>
        <v>-57.96084</v>
      </c>
      <c r="V18" s="69" t="n">
        <f aca="false">V16-V17</f>
        <v>1617.2</v>
      </c>
      <c r="W18" s="69" t="n">
        <f aca="false">W16-W17</f>
        <v>124.51</v>
      </c>
      <c r="X18" s="69" t="n">
        <f aca="false">X16-X17</f>
        <v>201.57</v>
      </c>
      <c r="Y18" s="69" t="n">
        <f aca="false">Y16-Y17</f>
        <v>520.33</v>
      </c>
      <c r="Z18" s="69" t="n">
        <f aca="false">Z16-Z17</f>
        <v>9.7</v>
      </c>
      <c r="AA18" s="69" t="n">
        <f aca="false">AA16-AA17</f>
        <v>20.4</v>
      </c>
      <c r="AB18" s="69" t="n">
        <f aca="false">AB16-AB17</f>
        <v>1756</v>
      </c>
      <c r="AC18" s="69" t="n">
        <f aca="false">AC16-AC17</f>
        <v>112.01</v>
      </c>
      <c r="AD18" s="69" t="n">
        <f aca="false">AD16-AD17</f>
        <v>6.03</v>
      </c>
      <c r="AE18" s="69" t="n">
        <f aca="false">AE16-AE17</f>
        <v>0.46</v>
      </c>
      <c r="AF18" s="69" t="n">
        <f aca="false">AF16-AF17</f>
        <v>-0.21</v>
      </c>
      <c r="AI18" s="69" t="n">
        <f aca="false">AI16-AI17</f>
        <v>-4.97</v>
      </c>
      <c r="CI18" s="70" t="n">
        <f aca="false">CI16-CI17</f>
        <v>62.98</v>
      </c>
      <c r="CL18" s="70" t="n">
        <f aca="false">CL16-CL17</f>
        <v>4065.5</v>
      </c>
      <c r="CO18" s="70" t="n">
        <f aca="false">CO16-CO17</f>
        <v>141.13</v>
      </c>
    </row>
    <row r="19" customFormat="false" ht="13.2" hidden="true" customHeight="true" outlineLevel="0" collapsed="false">
      <c r="A19" s="28"/>
      <c r="B19" s="53" t="s">
        <v>114</v>
      </c>
      <c r="C19" s="30"/>
      <c r="D19" s="45" t="n">
        <v>17</v>
      </c>
      <c r="E19" s="45"/>
      <c r="F19" s="45" t="n">
        <v>36</v>
      </c>
      <c r="G19" s="45"/>
      <c r="H19" s="45" t="n">
        <v>47</v>
      </c>
      <c r="I19" s="45"/>
    </row>
    <row r="20" customFormat="false" ht="6" hidden="false" customHeight="true" outlineLevel="0" collapsed="false">
      <c r="A20" s="28"/>
      <c r="B20" s="53"/>
      <c r="C20" s="30"/>
      <c r="D20" s="45"/>
      <c r="E20" s="45"/>
      <c r="F20" s="45"/>
      <c r="G20" s="45"/>
      <c r="H20" s="45"/>
      <c r="I20" s="45"/>
    </row>
    <row r="21" customFormat="false" ht="15.6" hidden="false" customHeight="true" outlineLevel="0" collapsed="false">
      <c r="A21" s="28"/>
      <c r="B21" s="29" t="s">
        <v>115</v>
      </c>
      <c r="C21" s="54" t="s">
        <v>116</v>
      </c>
      <c r="D21" s="22" t="s">
        <v>117</v>
      </c>
      <c r="E21" s="22"/>
      <c r="F21" s="22" t="s">
        <v>118</v>
      </c>
      <c r="G21" s="22"/>
      <c r="H21" s="55" t="s">
        <v>119</v>
      </c>
      <c r="I21" s="55" t="s">
        <v>120</v>
      </c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3"/>
      <c r="CD21" s="83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</row>
    <row r="22" customFormat="false" ht="15.6" hidden="false" customHeight="false" outlineLevel="0" collapsed="false">
      <c r="A22" s="33"/>
      <c r="B22" s="34" t="s">
        <v>173</v>
      </c>
      <c r="C22" s="35"/>
      <c r="D22" s="131"/>
      <c r="E22" s="131"/>
      <c r="F22" s="131"/>
      <c r="G22" s="131"/>
      <c r="H22" s="131"/>
      <c r="I22" s="131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3"/>
      <c r="CD22" s="83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</row>
    <row r="23" customFormat="false" ht="15.6" hidden="false" customHeight="false" outlineLevel="0" collapsed="false">
      <c r="A23" s="33" t="str">
        <f aca="false">" 245/1"</f>
        <v> 245/1</v>
      </c>
      <c r="B23" s="38" t="s">
        <v>122</v>
      </c>
      <c r="C23" s="35" t="str">
        <f aca="false">"30"</f>
        <v>30</v>
      </c>
      <c r="D23" s="131" t="n">
        <v>0.23</v>
      </c>
      <c r="E23" s="131" t="n">
        <v>0</v>
      </c>
      <c r="F23" s="131" t="n">
        <v>0.25</v>
      </c>
      <c r="G23" s="131" t="n">
        <v>0.28</v>
      </c>
      <c r="H23" s="131" t="n">
        <v>0.98</v>
      </c>
      <c r="I23" s="131" t="n">
        <v>6.45713175</v>
      </c>
      <c r="J23" s="85" t="n">
        <v>0.03</v>
      </c>
      <c r="K23" s="86" t="n">
        <v>0.16</v>
      </c>
      <c r="L23" s="86" t="n">
        <v>0</v>
      </c>
      <c r="M23" s="86" t="n">
        <v>0</v>
      </c>
      <c r="N23" s="86" t="n">
        <v>0.67</v>
      </c>
      <c r="O23" s="86" t="n">
        <v>0.03</v>
      </c>
      <c r="P23" s="86" t="n">
        <v>0.28</v>
      </c>
      <c r="Q23" s="86" t="n">
        <v>0</v>
      </c>
      <c r="R23" s="86" t="n">
        <v>0</v>
      </c>
      <c r="S23" s="86" t="n">
        <v>0.03</v>
      </c>
      <c r="T23" s="86" t="n">
        <v>0.31</v>
      </c>
      <c r="U23" s="86" t="n">
        <v>60.57</v>
      </c>
      <c r="V23" s="86" t="n">
        <v>37.97</v>
      </c>
      <c r="W23" s="86" t="n">
        <v>7.05</v>
      </c>
      <c r="X23" s="86" t="n">
        <v>3.83</v>
      </c>
      <c r="Y23" s="86" t="n">
        <v>11.27</v>
      </c>
      <c r="Z23" s="86" t="n">
        <v>0.16</v>
      </c>
      <c r="AA23" s="86" t="n">
        <v>0</v>
      </c>
      <c r="AB23" s="86" t="n">
        <v>23.4</v>
      </c>
      <c r="AC23" s="86" t="n">
        <v>4.88</v>
      </c>
      <c r="AD23" s="86" t="n">
        <v>0.14</v>
      </c>
      <c r="AE23" s="86" t="n">
        <v>0.01</v>
      </c>
      <c r="AF23" s="86" t="n">
        <v>0.01</v>
      </c>
      <c r="AG23" s="86" t="n">
        <v>0.05</v>
      </c>
      <c r="AH23" s="86" t="n">
        <v>0.09</v>
      </c>
      <c r="AI23" s="86" t="n">
        <v>1.3</v>
      </c>
      <c r="AJ23" s="87" t="n">
        <v>0</v>
      </c>
      <c r="AK23" s="87" t="n">
        <v>7.62</v>
      </c>
      <c r="AL23" s="87" t="n">
        <v>5.92</v>
      </c>
      <c r="AM23" s="87" t="n">
        <v>8.46</v>
      </c>
      <c r="AN23" s="87" t="n">
        <v>7.33</v>
      </c>
      <c r="AO23" s="87" t="n">
        <v>1.69</v>
      </c>
      <c r="AP23" s="87" t="n">
        <v>5.92</v>
      </c>
      <c r="AQ23" s="87" t="n">
        <v>1.41</v>
      </c>
      <c r="AR23" s="87" t="n">
        <v>4.8</v>
      </c>
      <c r="AS23" s="87" t="n">
        <v>7.33</v>
      </c>
      <c r="AT23" s="87" t="n">
        <v>12.69</v>
      </c>
      <c r="AU23" s="87" t="n">
        <v>14.95</v>
      </c>
      <c r="AV23" s="87" t="n">
        <v>2.82</v>
      </c>
      <c r="AW23" s="87" t="n">
        <v>7.9</v>
      </c>
      <c r="AX23" s="87" t="n">
        <v>39.49</v>
      </c>
      <c r="AY23" s="87" t="n">
        <v>0</v>
      </c>
      <c r="AZ23" s="87" t="n">
        <v>4.8</v>
      </c>
      <c r="BA23" s="87" t="n">
        <v>7.62</v>
      </c>
      <c r="BB23" s="87" t="n">
        <v>5.92</v>
      </c>
      <c r="BC23" s="87" t="n">
        <v>1.97</v>
      </c>
      <c r="BD23" s="87" t="n">
        <v>0</v>
      </c>
      <c r="BE23" s="87" t="n">
        <v>0</v>
      </c>
      <c r="BF23" s="87" t="n">
        <v>0</v>
      </c>
      <c r="BG23" s="87" t="n">
        <v>0</v>
      </c>
      <c r="BH23" s="87" t="n">
        <v>0</v>
      </c>
      <c r="BI23" s="87" t="n">
        <v>0</v>
      </c>
      <c r="BJ23" s="87" t="n">
        <v>0</v>
      </c>
      <c r="BK23" s="87" t="n">
        <v>0.01</v>
      </c>
      <c r="BL23" s="87" t="n">
        <v>0</v>
      </c>
      <c r="BM23" s="87" t="n">
        <v>0.01</v>
      </c>
      <c r="BN23" s="87" t="n">
        <v>0</v>
      </c>
      <c r="BO23" s="87" t="n">
        <v>0</v>
      </c>
      <c r="BP23" s="87" t="n">
        <v>0</v>
      </c>
      <c r="BQ23" s="87" t="n">
        <v>0</v>
      </c>
      <c r="BR23" s="87" t="n">
        <v>0</v>
      </c>
      <c r="BS23" s="87" t="n">
        <v>0.07</v>
      </c>
      <c r="BT23" s="87" t="n">
        <v>0</v>
      </c>
      <c r="BU23" s="87" t="n">
        <v>0</v>
      </c>
      <c r="BV23" s="87" t="n">
        <v>0.15</v>
      </c>
      <c r="BW23" s="87" t="n">
        <v>0</v>
      </c>
      <c r="BX23" s="87" t="n">
        <v>0</v>
      </c>
      <c r="BY23" s="87" t="n">
        <v>0</v>
      </c>
      <c r="BZ23" s="87" t="n">
        <v>0</v>
      </c>
      <c r="CA23" s="87" t="n">
        <v>0</v>
      </c>
      <c r="CB23" s="87" t="n">
        <v>28.71</v>
      </c>
      <c r="CC23" s="88"/>
      <c r="CD23" s="88"/>
      <c r="CE23" s="87" t="n">
        <v>3.9</v>
      </c>
      <c r="CF23" s="87"/>
      <c r="CG23" s="87" t="n">
        <v>6.92</v>
      </c>
      <c r="CH23" s="87" t="n">
        <v>3.92</v>
      </c>
      <c r="CI23" s="87" t="n">
        <v>5.42</v>
      </c>
      <c r="CJ23" s="87" t="n">
        <v>255.5</v>
      </c>
      <c r="CK23" s="87" t="n">
        <v>60.5</v>
      </c>
      <c r="CL23" s="87" t="n">
        <v>158</v>
      </c>
      <c r="CM23" s="87" t="n">
        <v>0.09</v>
      </c>
      <c r="CN23" s="87" t="n">
        <v>0.08</v>
      </c>
      <c r="CO23" s="87" t="n">
        <v>0.08</v>
      </c>
      <c r="CP23" s="87" t="n">
        <v>0</v>
      </c>
      <c r="CQ23" s="87" t="n">
        <v>0.15</v>
      </c>
    </row>
    <row r="24" customFormat="false" ht="15.6" hidden="false" customHeight="false" outlineLevel="0" collapsed="false">
      <c r="A24" s="33" t="s">
        <v>183</v>
      </c>
      <c r="B24" s="38" t="s">
        <v>184</v>
      </c>
      <c r="C24" s="35" t="s">
        <v>185</v>
      </c>
      <c r="D24" s="131" t="n">
        <v>2.18</v>
      </c>
      <c r="E24" s="131" t="n">
        <v>0</v>
      </c>
      <c r="F24" s="131" t="n">
        <v>5.47</v>
      </c>
      <c r="G24" s="131" t="n">
        <v>5.27</v>
      </c>
      <c r="H24" s="131" t="n">
        <v>17.26</v>
      </c>
      <c r="I24" s="131" t="n">
        <v>131.4</v>
      </c>
      <c r="J24" s="85" t="n">
        <v>1.24</v>
      </c>
      <c r="K24" s="86" t="n">
        <v>3.25</v>
      </c>
      <c r="L24" s="86" t="n">
        <v>0</v>
      </c>
      <c r="M24" s="86" t="n">
        <v>0</v>
      </c>
      <c r="N24" s="86" t="n">
        <v>8.6</v>
      </c>
      <c r="O24" s="86" t="n">
        <v>6.07</v>
      </c>
      <c r="P24" s="86" t="n">
        <v>2.59</v>
      </c>
      <c r="Q24" s="86" t="n">
        <v>0</v>
      </c>
      <c r="R24" s="86" t="n">
        <v>0</v>
      </c>
      <c r="S24" s="86" t="n">
        <v>0.26</v>
      </c>
      <c r="T24" s="86" t="n">
        <v>1.89</v>
      </c>
      <c r="U24" s="86" t="n">
        <v>231.32</v>
      </c>
      <c r="V24" s="86" t="n">
        <v>428.47</v>
      </c>
      <c r="W24" s="86" t="n">
        <v>37.43</v>
      </c>
      <c r="X24" s="86" t="n">
        <v>26.73</v>
      </c>
      <c r="Y24" s="86" t="n">
        <v>61.15</v>
      </c>
      <c r="Z24" s="86" t="n">
        <v>1.32</v>
      </c>
      <c r="AA24" s="86" t="n">
        <v>3.78</v>
      </c>
      <c r="AB24" s="86" t="n">
        <v>974.33</v>
      </c>
      <c r="AC24" s="86" t="n">
        <v>209.38</v>
      </c>
      <c r="AD24" s="86" t="n">
        <v>2.39</v>
      </c>
      <c r="AE24" s="86" t="n">
        <v>0.06</v>
      </c>
      <c r="AF24" s="86" t="n">
        <v>0.06</v>
      </c>
      <c r="AG24" s="86" t="n">
        <v>0.66</v>
      </c>
      <c r="AH24" s="86" t="n">
        <v>1.26</v>
      </c>
      <c r="AI24" s="86" t="n">
        <v>6.82</v>
      </c>
      <c r="AJ24" s="87" t="n">
        <v>0</v>
      </c>
      <c r="AK24" s="87" t="n">
        <v>108.66</v>
      </c>
      <c r="AL24" s="87" t="n">
        <v>103.47</v>
      </c>
      <c r="AM24" s="87" t="n">
        <v>164.61</v>
      </c>
      <c r="AN24" s="87" t="n">
        <v>184.63</v>
      </c>
      <c r="AO24" s="87" t="n">
        <v>47.93</v>
      </c>
      <c r="AP24" s="87" t="n">
        <v>103.38</v>
      </c>
      <c r="AQ24" s="87" t="n">
        <v>30.59</v>
      </c>
      <c r="AR24" s="87" t="n">
        <v>95.4</v>
      </c>
      <c r="AS24" s="87" t="n">
        <v>121.6</v>
      </c>
      <c r="AT24" s="87" t="n">
        <v>179.38</v>
      </c>
      <c r="AU24" s="87" t="n">
        <v>358.69</v>
      </c>
      <c r="AV24" s="87" t="n">
        <v>58.35</v>
      </c>
      <c r="AW24" s="87" t="n">
        <v>101.68</v>
      </c>
      <c r="AX24" s="87" t="n">
        <v>479.47</v>
      </c>
      <c r="AY24" s="87" t="n">
        <v>0</v>
      </c>
      <c r="AZ24" s="87" t="n">
        <v>95.34</v>
      </c>
      <c r="BA24" s="87" t="n">
        <v>105.72</v>
      </c>
      <c r="BB24" s="87" t="n">
        <v>86.6</v>
      </c>
      <c r="BC24" s="87" t="n">
        <v>33.36</v>
      </c>
      <c r="BD24" s="87" t="n">
        <v>0</v>
      </c>
      <c r="BE24" s="87" t="n">
        <v>0</v>
      </c>
      <c r="BF24" s="87" t="n">
        <v>0</v>
      </c>
      <c r="BG24" s="87" t="n">
        <v>0</v>
      </c>
      <c r="BH24" s="87" t="n">
        <v>0</v>
      </c>
      <c r="BI24" s="87" t="n">
        <v>0</v>
      </c>
      <c r="BJ24" s="87" t="n">
        <v>0</v>
      </c>
      <c r="BK24" s="87" t="n">
        <v>0.3</v>
      </c>
      <c r="BL24" s="87" t="n">
        <v>0</v>
      </c>
      <c r="BM24" s="87" t="n">
        <v>0.19</v>
      </c>
      <c r="BN24" s="87" t="n">
        <v>0.01</v>
      </c>
      <c r="BO24" s="87" t="n">
        <v>0.03</v>
      </c>
      <c r="BP24" s="87" t="n">
        <v>0</v>
      </c>
      <c r="BQ24" s="87" t="n">
        <v>0</v>
      </c>
      <c r="BR24" s="87" t="n">
        <v>0</v>
      </c>
      <c r="BS24" s="87" t="n">
        <v>1.11</v>
      </c>
      <c r="BT24" s="87" t="n">
        <v>0</v>
      </c>
      <c r="BU24" s="87" t="n">
        <v>0</v>
      </c>
      <c r="BV24" s="87" t="n">
        <v>2.99</v>
      </c>
      <c r="BW24" s="87" t="n">
        <v>0</v>
      </c>
      <c r="BX24" s="87" t="n">
        <v>0</v>
      </c>
      <c r="BY24" s="87" t="n">
        <v>0</v>
      </c>
      <c r="BZ24" s="87" t="n">
        <v>0</v>
      </c>
      <c r="CA24" s="87" t="n">
        <v>0</v>
      </c>
      <c r="CB24" s="87" t="n">
        <v>314.85</v>
      </c>
      <c r="CC24" s="88"/>
      <c r="CD24" s="88"/>
      <c r="CE24" s="87" t="n">
        <v>166.17</v>
      </c>
      <c r="CF24" s="87"/>
      <c r="CG24" s="87" t="n">
        <v>32.34</v>
      </c>
      <c r="CH24" s="87" t="n">
        <v>22.19</v>
      </c>
      <c r="CI24" s="87" t="n">
        <v>27.26</v>
      </c>
      <c r="CJ24" s="87" t="n">
        <v>1337.6</v>
      </c>
      <c r="CK24" s="87" t="n">
        <v>510.41</v>
      </c>
      <c r="CL24" s="87" t="n">
        <v>924</v>
      </c>
      <c r="CM24" s="87" t="n">
        <v>55.82</v>
      </c>
      <c r="CN24" s="87" t="n">
        <v>29.6</v>
      </c>
      <c r="CO24" s="87" t="n">
        <v>42.71</v>
      </c>
      <c r="CP24" s="87" t="n">
        <v>1.3</v>
      </c>
      <c r="CQ24" s="87" t="n">
        <v>0.5</v>
      </c>
    </row>
    <row r="25" customFormat="false" ht="15.6" hidden="false" customHeight="false" outlineLevel="0" collapsed="false">
      <c r="A25" s="33" t="s">
        <v>186</v>
      </c>
      <c r="B25" s="38" t="s">
        <v>187</v>
      </c>
      <c r="C25" s="35" t="str">
        <f aca="false">"100"</f>
        <v>100</v>
      </c>
      <c r="D25" s="131" t="n">
        <v>12.05</v>
      </c>
      <c r="E25" s="131" t="n">
        <v>11.57</v>
      </c>
      <c r="F25" s="131" t="n">
        <v>12.63</v>
      </c>
      <c r="G25" s="131" t="n">
        <v>0.96</v>
      </c>
      <c r="H25" s="131" t="n">
        <v>9.74</v>
      </c>
      <c r="I25" s="131" t="n">
        <v>201.5</v>
      </c>
      <c r="J25" s="85" t="n">
        <v>1.82</v>
      </c>
      <c r="K25" s="86" t="n">
        <v>0.65</v>
      </c>
      <c r="L25" s="86" t="n">
        <v>0</v>
      </c>
      <c r="M25" s="86" t="n">
        <v>0</v>
      </c>
      <c r="N25" s="86" t="n">
        <v>2.35</v>
      </c>
      <c r="O25" s="86" t="n">
        <v>3.23</v>
      </c>
      <c r="P25" s="86" t="n">
        <v>0.17</v>
      </c>
      <c r="Q25" s="86" t="n">
        <v>0</v>
      </c>
      <c r="R25" s="86" t="n">
        <v>0</v>
      </c>
      <c r="S25" s="86" t="n">
        <v>0.05</v>
      </c>
      <c r="T25" s="86" t="n">
        <v>1.62</v>
      </c>
      <c r="U25" s="86" t="n">
        <v>57.35</v>
      </c>
      <c r="V25" s="86" t="n">
        <v>101.48</v>
      </c>
      <c r="W25" s="86" t="n">
        <v>44.88</v>
      </c>
      <c r="X25" s="86" t="n">
        <v>8.2</v>
      </c>
      <c r="Y25" s="86" t="n">
        <v>72.3</v>
      </c>
      <c r="Z25" s="86" t="n">
        <v>0.3</v>
      </c>
      <c r="AA25" s="86" t="n">
        <v>15.57</v>
      </c>
      <c r="AB25" s="86" t="n">
        <v>4.5</v>
      </c>
      <c r="AC25" s="86" t="n">
        <v>29.6</v>
      </c>
      <c r="AD25" s="86" t="n">
        <v>1.45</v>
      </c>
      <c r="AE25" s="86" t="n">
        <v>0.06</v>
      </c>
      <c r="AF25" s="86" t="n">
        <v>0.09</v>
      </c>
      <c r="AG25" s="86" t="n">
        <v>1.63</v>
      </c>
      <c r="AH25" s="86" t="n">
        <v>5.57</v>
      </c>
      <c r="AI25" s="86" t="n">
        <v>0.03</v>
      </c>
      <c r="AJ25" s="87" t="n">
        <v>0</v>
      </c>
      <c r="AK25" s="87" t="n">
        <v>709.86</v>
      </c>
      <c r="AL25" s="87" t="n">
        <v>560.53</v>
      </c>
      <c r="AM25" s="87" t="n">
        <v>1017.03</v>
      </c>
      <c r="AN25" s="87" t="n">
        <v>1121.36</v>
      </c>
      <c r="AO25" s="87" t="n">
        <v>313.08</v>
      </c>
      <c r="AP25" s="87" t="n">
        <v>638.53</v>
      </c>
      <c r="AQ25" s="87" t="n">
        <v>131.35</v>
      </c>
      <c r="AR25" s="87" t="n">
        <v>86.44</v>
      </c>
      <c r="AS25" s="87" t="n">
        <v>14.55</v>
      </c>
      <c r="AT25" s="87" t="n">
        <v>17.64</v>
      </c>
      <c r="AU25" s="87" t="n">
        <v>14.99</v>
      </c>
      <c r="AV25" s="87" t="n">
        <v>449.25</v>
      </c>
      <c r="AW25" s="87" t="n">
        <v>15.44</v>
      </c>
      <c r="AX25" s="87" t="n">
        <v>135.83</v>
      </c>
      <c r="AY25" s="87" t="n">
        <v>0</v>
      </c>
      <c r="AZ25" s="87" t="n">
        <v>42.78</v>
      </c>
      <c r="BA25" s="87" t="n">
        <v>22.05</v>
      </c>
      <c r="BB25" s="87" t="n">
        <v>92.47</v>
      </c>
      <c r="BC25" s="87" t="n">
        <v>20.39</v>
      </c>
      <c r="BD25" s="87" t="n">
        <v>0</v>
      </c>
      <c r="BE25" s="87" t="n">
        <v>0</v>
      </c>
      <c r="BF25" s="87" t="n">
        <v>0</v>
      </c>
      <c r="BG25" s="87" t="n">
        <v>0</v>
      </c>
      <c r="BH25" s="87" t="n">
        <v>0</v>
      </c>
      <c r="BI25" s="87" t="n">
        <v>0</v>
      </c>
      <c r="BJ25" s="87" t="n">
        <v>0</v>
      </c>
      <c r="BK25" s="87" t="n">
        <v>0.06</v>
      </c>
      <c r="BL25" s="87" t="n">
        <v>0</v>
      </c>
      <c r="BM25" s="87" t="n">
        <v>0.04</v>
      </c>
      <c r="BN25" s="87" t="n">
        <v>0</v>
      </c>
      <c r="BO25" s="87" t="n">
        <v>0.01</v>
      </c>
      <c r="BP25" s="87" t="n">
        <v>0</v>
      </c>
      <c r="BQ25" s="87" t="n">
        <v>0</v>
      </c>
      <c r="BR25" s="87" t="n">
        <v>0</v>
      </c>
      <c r="BS25" s="87" t="n">
        <v>0.22</v>
      </c>
      <c r="BT25" s="87" t="n">
        <v>0</v>
      </c>
      <c r="BU25" s="87" t="n">
        <v>0</v>
      </c>
      <c r="BV25" s="87" t="n">
        <v>0.55</v>
      </c>
      <c r="BW25" s="87" t="n">
        <v>0</v>
      </c>
      <c r="BX25" s="87" t="n">
        <v>0</v>
      </c>
      <c r="BY25" s="87" t="n">
        <v>0</v>
      </c>
      <c r="BZ25" s="87" t="n">
        <v>0</v>
      </c>
      <c r="CA25" s="87" t="n">
        <v>0</v>
      </c>
      <c r="CB25" s="87" t="n">
        <v>89.42</v>
      </c>
      <c r="CC25" s="88"/>
      <c r="CD25" s="88"/>
      <c r="CE25" s="87" t="n">
        <v>16.32</v>
      </c>
      <c r="CF25" s="87"/>
      <c r="CG25" s="87" t="n">
        <v>117.62</v>
      </c>
      <c r="CH25" s="87" t="n">
        <v>23.49</v>
      </c>
      <c r="CI25" s="87" t="n">
        <v>70.55</v>
      </c>
      <c r="CJ25" s="87" t="n">
        <v>1228.17</v>
      </c>
      <c r="CK25" s="87" t="n">
        <v>421.49</v>
      </c>
      <c r="CL25" s="87" t="n">
        <v>824.83</v>
      </c>
      <c r="CM25" s="87" t="n">
        <v>20.73</v>
      </c>
      <c r="CN25" s="87" t="n">
        <v>9.82</v>
      </c>
      <c r="CO25" s="87" t="n">
        <v>15.33</v>
      </c>
      <c r="CP25" s="87" t="n">
        <v>0</v>
      </c>
      <c r="CQ25" s="87" t="n">
        <v>0.5</v>
      </c>
    </row>
    <row r="26" customFormat="false" ht="15.6" hidden="false" customHeight="false" outlineLevel="0" collapsed="false">
      <c r="A26" s="33" t="s">
        <v>165</v>
      </c>
      <c r="B26" s="38" t="s">
        <v>166</v>
      </c>
      <c r="C26" s="35" t="str">
        <f aca="false">"150"</f>
        <v>150</v>
      </c>
      <c r="D26" s="131" t="n">
        <v>3.11</v>
      </c>
      <c r="E26" s="131" t="n">
        <v>0.55</v>
      </c>
      <c r="F26" s="131" t="n">
        <v>3.67</v>
      </c>
      <c r="G26" s="131" t="n">
        <v>0.51</v>
      </c>
      <c r="H26" s="131" t="n">
        <v>22.07</v>
      </c>
      <c r="I26" s="131" t="n">
        <v>132.5857125</v>
      </c>
      <c r="J26" s="85" t="n">
        <v>2.28</v>
      </c>
      <c r="K26" s="86" t="n">
        <v>0.08</v>
      </c>
      <c r="L26" s="86" t="n">
        <v>0</v>
      </c>
      <c r="M26" s="86" t="n">
        <v>0</v>
      </c>
      <c r="N26" s="86" t="n">
        <v>2.15</v>
      </c>
      <c r="O26" s="86" t="n">
        <v>18.23</v>
      </c>
      <c r="P26" s="86" t="n">
        <v>1.7</v>
      </c>
      <c r="Q26" s="86" t="n">
        <v>0</v>
      </c>
      <c r="R26" s="86" t="n">
        <v>0</v>
      </c>
      <c r="S26" s="86" t="n">
        <v>0.29</v>
      </c>
      <c r="T26" s="86" t="n">
        <v>1.89</v>
      </c>
      <c r="U26" s="86" t="n">
        <v>77.84</v>
      </c>
      <c r="V26" s="86" t="n">
        <v>636.26</v>
      </c>
      <c r="W26" s="86" t="n">
        <v>33.96</v>
      </c>
      <c r="X26" s="86" t="n">
        <v>30.35</v>
      </c>
      <c r="Y26" s="86" t="n">
        <v>86.82</v>
      </c>
      <c r="Z26" s="86" t="n">
        <v>1.12</v>
      </c>
      <c r="AA26" s="86" t="n">
        <v>18.75</v>
      </c>
      <c r="AB26" s="86" t="n">
        <v>34.11</v>
      </c>
      <c r="AC26" s="86" t="n">
        <v>25.05</v>
      </c>
      <c r="AD26" s="86" t="n">
        <v>0.17</v>
      </c>
      <c r="AE26" s="86" t="n">
        <v>0.12</v>
      </c>
      <c r="AF26" s="86" t="n">
        <v>0.1</v>
      </c>
      <c r="AG26" s="86" t="n">
        <v>1.33</v>
      </c>
      <c r="AH26" s="86" t="n">
        <v>2.59</v>
      </c>
      <c r="AI26" s="86" t="n">
        <v>5.45</v>
      </c>
      <c r="AJ26" s="87" t="n">
        <v>0</v>
      </c>
      <c r="AK26" s="87" t="n">
        <v>62.59</v>
      </c>
      <c r="AL26" s="87" t="n">
        <v>81.44</v>
      </c>
      <c r="AM26" s="87" t="n">
        <v>116</v>
      </c>
      <c r="AN26" s="87" t="n">
        <v>118.1</v>
      </c>
      <c r="AO26" s="87" t="n">
        <v>26.61</v>
      </c>
      <c r="AP26" s="87" t="n">
        <v>76.13</v>
      </c>
      <c r="AQ26" s="87" t="n">
        <v>34.84</v>
      </c>
      <c r="AR26" s="87" t="n">
        <v>80.09</v>
      </c>
      <c r="AS26" s="87" t="n">
        <v>75.67</v>
      </c>
      <c r="AT26" s="87" t="n">
        <v>206.13</v>
      </c>
      <c r="AU26" s="87" t="n">
        <v>91.81</v>
      </c>
      <c r="AV26" s="87" t="n">
        <v>19.2</v>
      </c>
      <c r="AW26" s="87" t="n">
        <v>53.44</v>
      </c>
      <c r="AX26" s="87" t="n">
        <v>287.21</v>
      </c>
      <c r="AY26" s="87" t="n">
        <v>0</v>
      </c>
      <c r="AZ26" s="87" t="n">
        <v>40.19</v>
      </c>
      <c r="BA26" s="87" t="n">
        <v>36.55</v>
      </c>
      <c r="BB26" s="87" t="n">
        <v>72.75</v>
      </c>
      <c r="BC26" s="87" t="n">
        <v>21.66</v>
      </c>
      <c r="BD26" s="87" t="n">
        <v>0.1</v>
      </c>
      <c r="BE26" s="87" t="n">
        <v>0.04</v>
      </c>
      <c r="BF26" s="87" t="n">
        <v>0.02</v>
      </c>
      <c r="BG26" s="87" t="n">
        <v>0.05</v>
      </c>
      <c r="BH26" s="87" t="n">
        <v>0.06</v>
      </c>
      <c r="BI26" s="87" t="n">
        <v>0.29</v>
      </c>
      <c r="BJ26" s="87" t="n">
        <v>0</v>
      </c>
      <c r="BK26" s="87" t="n">
        <v>0.88</v>
      </c>
      <c r="BL26" s="87" t="n">
        <v>0</v>
      </c>
      <c r="BM26" s="87" t="n">
        <v>0.26</v>
      </c>
      <c r="BN26" s="87" t="n">
        <v>0</v>
      </c>
      <c r="BO26" s="87" t="n">
        <v>0</v>
      </c>
      <c r="BP26" s="87" t="n">
        <v>0</v>
      </c>
      <c r="BQ26" s="87" t="n">
        <v>0.05</v>
      </c>
      <c r="BR26" s="87" t="n">
        <v>0.09</v>
      </c>
      <c r="BS26" s="87" t="n">
        <v>0.85</v>
      </c>
      <c r="BT26" s="87" t="n">
        <v>0</v>
      </c>
      <c r="BU26" s="87" t="n">
        <v>0</v>
      </c>
      <c r="BV26" s="87" t="n">
        <v>0.14</v>
      </c>
      <c r="BW26" s="87" t="n">
        <v>0</v>
      </c>
      <c r="BX26" s="87" t="n">
        <v>0</v>
      </c>
      <c r="BY26" s="87" t="n">
        <v>0</v>
      </c>
      <c r="BZ26" s="87" t="n">
        <v>0</v>
      </c>
      <c r="CA26" s="87" t="n">
        <v>0</v>
      </c>
      <c r="CB26" s="87" t="n">
        <v>123.62</v>
      </c>
      <c r="CC26" s="88"/>
      <c r="CD26" s="88"/>
      <c r="CE26" s="87" t="n">
        <v>24.43</v>
      </c>
      <c r="CF26" s="87"/>
      <c r="CG26" s="87" t="n">
        <v>17.59</v>
      </c>
      <c r="CH26" s="87" t="n">
        <v>11.66</v>
      </c>
      <c r="CI26" s="87" t="n">
        <v>14.63</v>
      </c>
      <c r="CJ26" s="87" t="n">
        <v>602.06</v>
      </c>
      <c r="CK26" s="87" t="n">
        <v>529.2</v>
      </c>
      <c r="CL26" s="87" t="n">
        <v>565.63</v>
      </c>
      <c r="CM26" s="87" t="n">
        <v>24.41</v>
      </c>
      <c r="CN26" s="87" t="n">
        <v>3.59</v>
      </c>
      <c r="CO26" s="87" t="n">
        <v>14</v>
      </c>
      <c r="CP26" s="87" t="n">
        <v>0</v>
      </c>
      <c r="CQ26" s="87" t="n">
        <v>0.23</v>
      </c>
    </row>
    <row r="27" customFormat="false" ht="15.6" hidden="false" customHeight="false" outlineLevel="0" collapsed="false">
      <c r="A27" s="33" t="s">
        <v>188</v>
      </c>
      <c r="B27" s="38" t="s">
        <v>189</v>
      </c>
      <c r="C27" s="35" t="str">
        <f aca="false">"200"</f>
        <v>200</v>
      </c>
      <c r="D27" s="131" t="n">
        <v>0.16</v>
      </c>
      <c r="E27" s="131" t="n">
        <v>0</v>
      </c>
      <c r="F27" s="131" t="n">
        <v>0.04</v>
      </c>
      <c r="G27" s="131" t="n">
        <v>0.04</v>
      </c>
      <c r="H27" s="131" t="n">
        <v>12.2</v>
      </c>
      <c r="I27" s="131" t="n">
        <v>47.68782</v>
      </c>
      <c r="J27" s="85" t="n">
        <v>0</v>
      </c>
      <c r="K27" s="86" t="n">
        <v>0</v>
      </c>
      <c r="L27" s="86" t="n">
        <v>0</v>
      </c>
      <c r="M27" s="86" t="n">
        <v>0</v>
      </c>
      <c r="N27" s="86" t="n">
        <v>11.84</v>
      </c>
      <c r="O27" s="86" t="n">
        <v>0.02</v>
      </c>
      <c r="P27" s="86" t="n">
        <v>0.34</v>
      </c>
      <c r="Q27" s="86" t="n">
        <v>0</v>
      </c>
      <c r="R27" s="86" t="n">
        <v>0</v>
      </c>
      <c r="S27" s="86" t="n">
        <v>0.32</v>
      </c>
      <c r="T27" s="86" t="n">
        <v>0.13</v>
      </c>
      <c r="U27" s="86" t="n">
        <v>4.06</v>
      </c>
      <c r="V27" s="86" t="n">
        <v>50.99</v>
      </c>
      <c r="W27" s="86" t="n">
        <v>7.47</v>
      </c>
      <c r="X27" s="86" t="n">
        <v>4.94</v>
      </c>
      <c r="Y27" s="86" t="n">
        <v>5.58</v>
      </c>
      <c r="Z27" s="86" t="n">
        <v>0.13</v>
      </c>
      <c r="AA27" s="86" t="n">
        <v>0</v>
      </c>
      <c r="AB27" s="86" t="n">
        <v>18</v>
      </c>
      <c r="AC27" s="86" t="n">
        <v>3.4</v>
      </c>
      <c r="AD27" s="86" t="n">
        <v>0.06</v>
      </c>
      <c r="AE27" s="86" t="n">
        <v>0.01</v>
      </c>
      <c r="AF27" s="86" t="n">
        <v>0.01</v>
      </c>
      <c r="AG27" s="86" t="n">
        <v>0.07</v>
      </c>
      <c r="AH27" s="86" t="n">
        <v>0.1</v>
      </c>
      <c r="AI27" s="86" t="n">
        <v>1.2</v>
      </c>
      <c r="AJ27" s="87" t="n">
        <v>0</v>
      </c>
      <c r="AK27" s="87" t="n">
        <v>0</v>
      </c>
      <c r="AL27" s="87" t="n">
        <v>0</v>
      </c>
      <c r="AM27" s="87" t="n">
        <v>0</v>
      </c>
      <c r="AN27" s="87" t="n">
        <v>0</v>
      </c>
      <c r="AO27" s="87" t="n">
        <v>0</v>
      </c>
      <c r="AP27" s="87" t="n">
        <v>0</v>
      </c>
      <c r="AQ27" s="87" t="n">
        <v>0</v>
      </c>
      <c r="AR27" s="87" t="n">
        <v>0</v>
      </c>
      <c r="AS27" s="87" t="n">
        <v>0</v>
      </c>
      <c r="AT27" s="87" t="n">
        <v>0</v>
      </c>
      <c r="AU27" s="87" t="n">
        <v>0</v>
      </c>
      <c r="AV27" s="87" t="n">
        <v>0</v>
      </c>
      <c r="AW27" s="87" t="n">
        <v>0</v>
      </c>
      <c r="AX27" s="87" t="n">
        <v>0</v>
      </c>
      <c r="AY27" s="87" t="n">
        <v>0</v>
      </c>
      <c r="AZ27" s="87" t="n">
        <v>0</v>
      </c>
      <c r="BA27" s="87" t="n">
        <v>0</v>
      </c>
      <c r="BB27" s="87" t="n">
        <v>0</v>
      </c>
      <c r="BC27" s="87" t="n">
        <v>0</v>
      </c>
      <c r="BD27" s="87" t="n">
        <v>0</v>
      </c>
      <c r="BE27" s="87" t="n">
        <v>0</v>
      </c>
      <c r="BF27" s="87" t="n">
        <v>0</v>
      </c>
      <c r="BG27" s="87" t="n">
        <v>0</v>
      </c>
      <c r="BH27" s="87" t="n">
        <v>0</v>
      </c>
      <c r="BI27" s="87" t="n">
        <v>0</v>
      </c>
      <c r="BJ27" s="87" t="n">
        <v>0</v>
      </c>
      <c r="BK27" s="87" t="n">
        <v>0</v>
      </c>
      <c r="BL27" s="87" t="n">
        <v>0</v>
      </c>
      <c r="BM27" s="87" t="n">
        <v>0</v>
      </c>
      <c r="BN27" s="87" t="n">
        <v>0</v>
      </c>
      <c r="BO27" s="87" t="n">
        <v>0</v>
      </c>
      <c r="BP27" s="87" t="n">
        <v>0</v>
      </c>
      <c r="BQ27" s="87" t="n">
        <v>0</v>
      </c>
      <c r="BR27" s="87" t="n">
        <v>0</v>
      </c>
      <c r="BS27" s="87" t="n">
        <v>0</v>
      </c>
      <c r="BT27" s="87" t="n">
        <v>0</v>
      </c>
      <c r="BU27" s="87" t="n">
        <v>0</v>
      </c>
      <c r="BV27" s="87" t="n">
        <v>0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226.89</v>
      </c>
      <c r="CC27" s="88"/>
      <c r="CD27" s="88"/>
      <c r="CE27" s="87" t="n">
        <v>3</v>
      </c>
      <c r="CF27" s="87"/>
      <c r="CG27" s="87" t="n">
        <v>4.79</v>
      </c>
      <c r="CH27" s="87" t="n">
        <v>4.79</v>
      </c>
      <c r="CI27" s="87" t="n">
        <v>4.79</v>
      </c>
      <c r="CJ27" s="87" t="n">
        <v>545</v>
      </c>
      <c r="CK27" s="87" t="n">
        <v>208.6</v>
      </c>
      <c r="CL27" s="87" t="n">
        <v>376.8</v>
      </c>
      <c r="CM27" s="87" t="n">
        <v>50.96</v>
      </c>
      <c r="CN27" s="87" t="n">
        <v>30.26</v>
      </c>
      <c r="CO27" s="87" t="n">
        <v>40.61</v>
      </c>
      <c r="CP27" s="87" t="n">
        <v>10</v>
      </c>
      <c r="CQ27" s="87" t="n">
        <v>0</v>
      </c>
    </row>
    <row r="28" customFormat="false" ht="15.6" hidden="false" customHeight="false" outlineLevel="0" collapsed="false">
      <c r="A28" s="33" t="str">
        <f aca="false">""</f>
        <v/>
      </c>
      <c r="B28" s="38" t="s">
        <v>130</v>
      </c>
      <c r="C28" s="35" t="str">
        <f aca="false">"50"</f>
        <v>50</v>
      </c>
      <c r="D28" s="131" t="n">
        <v>4.5</v>
      </c>
      <c r="E28" s="131" t="n">
        <v>0</v>
      </c>
      <c r="F28" s="131" t="n">
        <v>1.5</v>
      </c>
      <c r="G28" s="131" t="n">
        <v>0</v>
      </c>
      <c r="H28" s="131" t="n">
        <v>26.9</v>
      </c>
      <c r="I28" s="131" t="n">
        <v>133.825</v>
      </c>
      <c r="J28" s="85" t="n">
        <v>0</v>
      </c>
      <c r="K28" s="86" t="n">
        <v>0</v>
      </c>
      <c r="L28" s="86" t="n">
        <v>0</v>
      </c>
      <c r="M28" s="86" t="n">
        <v>0</v>
      </c>
      <c r="N28" s="86" t="n">
        <v>1.8</v>
      </c>
      <c r="O28" s="86" t="n">
        <v>21.35</v>
      </c>
      <c r="P28" s="86" t="n">
        <v>3.75</v>
      </c>
      <c r="Q28" s="86" t="n">
        <v>0</v>
      </c>
      <c r="R28" s="86" t="n">
        <v>0</v>
      </c>
      <c r="S28" s="86" t="n">
        <v>0.15</v>
      </c>
      <c r="T28" s="86" t="n">
        <v>0.9</v>
      </c>
      <c r="U28" s="86" t="n">
        <v>171.5</v>
      </c>
      <c r="V28" s="86" t="n">
        <v>112.5</v>
      </c>
      <c r="W28" s="86" t="n">
        <v>17</v>
      </c>
      <c r="X28" s="86" t="n">
        <v>31.5</v>
      </c>
      <c r="Y28" s="86" t="n">
        <v>86</v>
      </c>
      <c r="Z28" s="86" t="n">
        <v>1.4</v>
      </c>
      <c r="AA28" s="86" t="n">
        <v>4.5</v>
      </c>
      <c r="AB28" s="86" t="n">
        <v>0</v>
      </c>
      <c r="AC28" s="86" t="n">
        <v>4.5</v>
      </c>
      <c r="AD28" s="86" t="n">
        <v>0.85</v>
      </c>
      <c r="AE28" s="86" t="n">
        <v>0.08</v>
      </c>
      <c r="AF28" s="86" t="n">
        <v>0.03</v>
      </c>
      <c r="AG28" s="86" t="n">
        <v>2.35</v>
      </c>
      <c r="AH28" s="86" t="n">
        <v>2.35</v>
      </c>
      <c r="AI28" s="86" t="n">
        <v>0</v>
      </c>
      <c r="AJ28" s="87" t="n">
        <v>0</v>
      </c>
      <c r="AK28" s="87" t="n">
        <v>0</v>
      </c>
      <c r="AL28" s="87" t="n">
        <v>0</v>
      </c>
      <c r="AM28" s="87" t="n">
        <v>0</v>
      </c>
      <c r="AN28" s="87" t="n">
        <v>0</v>
      </c>
      <c r="AO28" s="87" t="n">
        <v>0</v>
      </c>
      <c r="AP28" s="87" t="n">
        <v>0</v>
      </c>
      <c r="AQ28" s="87" t="n">
        <v>0</v>
      </c>
      <c r="AR28" s="87" t="n">
        <v>0</v>
      </c>
      <c r="AS28" s="87" t="n">
        <v>0</v>
      </c>
      <c r="AT28" s="87" t="n">
        <v>0</v>
      </c>
      <c r="AU28" s="87" t="n">
        <v>0</v>
      </c>
      <c r="AV28" s="87" t="n">
        <v>0</v>
      </c>
      <c r="AW28" s="87" t="n">
        <v>0</v>
      </c>
      <c r="AX28" s="87" t="n">
        <v>0</v>
      </c>
      <c r="AY28" s="87" t="n">
        <v>0</v>
      </c>
      <c r="AZ28" s="87" t="n">
        <v>0</v>
      </c>
      <c r="BA28" s="87" t="n">
        <v>0</v>
      </c>
      <c r="BB28" s="87" t="n">
        <v>0</v>
      </c>
      <c r="BC28" s="87" t="n">
        <v>0</v>
      </c>
      <c r="BD28" s="87" t="n">
        <v>0</v>
      </c>
      <c r="BE28" s="87" t="n">
        <v>0</v>
      </c>
      <c r="BF28" s="87" t="n">
        <v>0</v>
      </c>
      <c r="BG28" s="87" t="n">
        <v>0</v>
      </c>
      <c r="BH28" s="87" t="n">
        <v>0</v>
      </c>
      <c r="BI28" s="87" t="n">
        <v>0</v>
      </c>
      <c r="BJ28" s="87" t="n">
        <v>0</v>
      </c>
      <c r="BK28" s="87" t="n">
        <v>0</v>
      </c>
      <c r="BL28" s="87" t="n">
        <v>0</v>
      </c>
      <c r="BM28" s="87" t="n">
        <v>0</v>
      </c>
      <c r="BN28" s="87" t="n">
        <v>0</v>
      </c>
      <c r="BO28" s="87" t="n">
        <v>0</v>
      </c>
      <c r="BP28" s="87" t="n">
        <v>0</v>
      </c>
      <c r="BQ28" s="87" t="n">
        <v>0</v>
      </c>
      <c r="BR28" s="87" t="n">
        <v>0</v>
      </c>
      <c r="BS28" s="87" t="n">
        <v>0</v>
      </c>
      <c r="BT28" s="87" t="n">
        <v>0</v>
      </c>
      <c r="BU28" s="87" t="n">
        <v>0</v>
      </c>
      <c r="BV28" s="87" t="n">
        <v>0</v>
      </c>
      <c r="BW28" s="87" t="n">
        <v>0</v>
      </c>
      <c r="BX28" s="87" t="n">
        <v>0</v>
      </c>
      <c r="BY28" s="87" t="n">
        <v>0</v>
      </c>
      <c r="BZ28" s="87" t="n">
        <v>0</v>
      </c>
      <c r="CA28" s="87" t="n">
        <v>0</v>
      </c>
      <c r="CB28" s="87" t="n">
        <v>16.65</v>
      </c>
      <c r="CC28" s="88"/>
      <c r="CD28" s="88"/>
      <c r="CE28" s="87" t="n">
        <v>4.5</v>
      </c>
      <c r="CF28" s="87"/>
      <c r="CG28" s="87" t="n">
        <v>0</v>
      </c>
      <c r="CH28" s="87" t="n">
        <v>0</v>
      </c>
      <c r="CI28" s="87" t="n">
        <v>0</v>
      </c>
      <c r="CJ28" s="87" t="n">
        <v>0</v>
      </c>
      <c r="CK28" s="87" t="n">
        <v>0</v>
      </c>
      <c r="CL28" s="87" t="n">
        <v>0</v>
      </c>
      <c r="CM28" s="87" t="n">
        <v>0</v>
      </c>
      <c r="CN28" s="87" t="n">
        <v>0</v>
      </c>
      <c r="CO28" s="87" t="n">
        <v>0</v>
      </c>
      <c r="CP28" s="87" t="n">
        <v>0</v>
      </c>
      <c r="CQ28" s="87" t="n">
        <v>0</v>
      </c>
    </row>
    <row r="29" customFormat="false" ht="15.6" hidden="false" customHeight="false" outlineLevel="0" collapsed="false">
      <c r="A29" s="33" t="str">
        <f aca="false">"-"</f>
        <v>-</v>
      </c>
      <c r="B29" s="38" t="s">
        <v>109</v>
      </c>
      <c r="C29" s="35" t="str">
        <f aca="false">"30"</f>
        <v>30</v>
      </c>
      <c r="D29" s="131" t="n">
        <v>1.98</v>
      </c>
      <c r="E29" s="131" t="n">
        <v>0</v>
      </c>
      <c r="F29" s="131" t="n">
        <v>0.36</v>
      </c>
      <c r="G29" s="131" t="n">
        <v>0.36</v>
      </c>
      <c r="H29" s="131" t="n">
        <v>12.51</v>
      </c>
      <c r="I29" s="131" t="n">
        <v>58.014</v>
      </c>
      <c r="J29" s="81" t="n">
        <v>0.06</v>
      </c>
      <c r="K29" s="82" t="n">
        <v>0</v>
      </c>
      <c r="L29" s="82" t="n">
        <v>0</v>
      </c>
      <c r="M29" s="82" t="n">
        <v>0</v>
      </c>
      <c r="N29" s="82" t="n">
        <v>0.36</v>
      </c>
      <c r="O29" s="82" t="n">
        <v>9.66</v>
      </c>
      <c r="P29" s="82" t="n">
        <v>2.49</v>
      </c>
      <c r="Q29" s="82" t="n">
        <v>0</v>
      </c>
      <c r="R29" s="82" t="n">
        <v>0</v>
      </c>
      <c r="S29" s="82" t="n">
        <v>0.3</v>
      </c>
      <c r="T29" s="82" t="n">
        <v>0.75</v>
      </c>
      <c r="U29" s="82" t="n">
        <v>183</v>
      </c>
      <c r="V29" s="82" t="n">
        <v>73.5</v>
      </c>
      <c r="W29" s="82" t="n">
        <v>10.5</v>
      </c>
      <c r="X29" s="82" t="n">
        <v>14.1</v>
      </c>
      <c r="Y29" s="82" t="n">
        <v>47.4</v>
      </c>
      <c r="Z29" s="82" t="n">
        <v>1.17</v>
      </c>
      <c r="AA29" s="82" t="n">
        <v>0</v>
      </c>
      <c r="AB29" s="82" t="n">
        <v>1.5</v>
      </c>
      <c r="AC29" s="82" t="n">
        <v>0.3</v>
      </c>
      <c r="AD29" s="82" t="n">
        <v>0.42</v>
      </c>
      <c r="AE29" s="82" t="n">
        <v>0.05</v>
      </c>
      <c r="AF29" s="82" t="n">
        <v>0.02</v>
      </c>
      <c r="AG29" s="82" t="n">
        <v>0.21</v>
      </c>
      <c r="AH29" s="82" t="n">
        <v>0.6</v>
      </c>
      <c r="AI29" s="82" t="n">
        <v>0</v>
      </c>
      <c r="AJ29" s="80" t="n">
        <v>0</v>
      </c>
      <c r="AK29" s="80" t="n">
        <v>96.6</v>
      </c>
      <c r="AL29" s="80" t="n">
        <v>74.4</v>
      </c>
      <c r="AM29" s="80" t="n">
        <v>128.1</v>
      </c>
      <c r="AN29" s="80" t="n">
        <v>66.9</v>
      </c>
      <c r="AO29" s="80" t="n">
        <v>27.9</v>
      </c>
      <c r="AP29" s="80" t="n">
        <v>59.4</v>
      </c>
      <c r="AQ29" s="80" t="n">
        <v>24</v>
      </c>
      <c r="AR29" s="80" t="n">
        <v>111.3</v>
      </c>
      <c r="AS29" s="80" t="n">
        <v>89.1</v>
      </c>
      <c r="AT29" s="80" t="n">
        <v>87.3</v>
      </c>
      <c r="AU29" s="80" t="n">
        <v>139.2</v>
      </c>
      <c r="AV29" s="80" t="n">
        <v>37.2</v>
      </c>
      <c r="AW29" s="80" t="n">
        <v>93</v>
      </c>
      <c r="AX29" s="80" t="n">
        <v>467.7</v>
      </c>
      <c r="AY29" s="80" t="n">
        <v>0</v>
      </c>
      <c r="AZ29" s="80" t="n">
        <v>157.8</v>
      </c>
      <c r="BA29" s="80" t="n">
        <v>87.3</v>
      </c>
      <c r="BB29" s="80" t="n">
        <v>54</v>
      </c>
      <c r="BC29" s="80" t="n">
        <v>39</v>
      </c>
      <c r="BD29" s="80" t="n">
        <v>0</v>
      </c>
      <c r="BE29" s="80" t="n">
        <v>0</v>
      </c>
      <c r="BF29" s="80" t="n">
        <v>0</v>
      </c>
      <c r="BG29" s="80" t="n">
        <v>0</v>
      </c>
      <c r="BH29" s="80" t="n">
        <v>0</v>
      </c>
      <c r="BI29" s="80" t="n">
        <v>0</v>
      </c>
      <c r="BJ29" s="80" t="n">
        <v>0</v>
      </c>
      <c r="BK29" s="80" t="n">
        <v>0.04</v>
      </c>
      <c r="BL29" s="80" t="n">
        <v>0</v>
      </c>
      <c r="BM29" s="80" t="n">
        <v>0</v>
      </c>
      <c r="BN29" s="80" t="n">
        <v>0.01</v>
      </c>
      <c r="BO29" s="80" t="n">
        <v>0</v>
      </c>
      <c r="BP29" s="80" t="n">
        <v>0</v>
      </c>
      <c r="BQ29" s="80" t="n">
        <v>0</v>
      </c>
      <c r="BR29" s="80" t="n">
        <v>0</v>
      </c>
      <c r="BS29" s="80" t="n">
        <v>0.03</v>
      </c>
      <c r="BT29" s="80" t="n">
        <v>0</v>
      </c>
      <c r="BU29" s="80" t="n">
        <v>0</v>
      </c>
      <c r="BV29" s="80" t="n">
        <v>0.14</v>
      </c>
      <c r="BW29" s="80" t="n">
        <v>0.02</v>
      </c>
      <c r="BX29" s="80" t="n">
        <v>0</v>
      </c>
      <c r="BY29" s="80" t="n">
        <v>0</v>
      </c>
      <c r="BZ29" s="80" t="n">
        <v>0</v>
      </c>
      <c r="CA29" s="80" t="n">
        <v>0</v>
      </c>
      <c r="CB29" s="80" t="n">
        <v>14.1</v>
      </c>
      <c r="CC29" s="83"/>
      <c r="CD29" s="83"/>
      <c r="CE29" s="80" t="n">
        <v>0.25</v>
      </c>
      <c r="CF29" s="80"/>
      <c r="CG29" s="80" t="n">
        <v>2.5</v>
      </c>
      <c r="CH29" s="80" t="n">
        <v>2.5</v>
      </c>
      <c r="CI29" s="80" t="n">
        <v>2.5</v>
      </c>
      <c r="CJ29" s="80" t="n">
        <v>475</v>
      </c>
      <c r="CK29" s="80" t="n">
        <v>183</v>
      </c>
      <c r="CL29" s="80" t="n">
        <v>329</v>
      </c>
      <c r="CM29" s="80" t="n">
        <v>4.75</v>
      </c>
      <c r="CN29" s="80" t="n">
        <v>3.95</v>
      </c>
      <c r="CO29" s="80" t="n">
        <v>4.35</v>
      </c>
      <c r="CP29" s="80" t="n">
        <v>0</v>
      </c>
      <c r="CQ29" s="80" t="n">
        <v>0</v>
      </c>
    </row>
    <row r="30" customFormat="false" ht="15.6" hidden="false" customHeight="false" outlineLevel="0" collapsed="false">
      <c r="A30" s="47"/>
      <c r="B30" s="48" t="s">
        <v>182</v>
      </c>
      <c r="C30" s="49"/>
      <c r="D30" s="133" t="n">
        <f aca="false">SUM(D23:D29)</f>
        <v>24.21</v>
      </c>
      <c r="E30" s="133" t="n">
        <f aca="false">SUM(E23:E29)</f>
        <v>12.12</v>
      </c>
      <c r="F30" s="133" t="n">
        <f aca="false">SUM(F23:F29)</f>
        <v>23.92</v>
      </c>
      <c r="G30" s="133" t="n">
        <f aca="false">SUM(G23:G29)</f>
        <v>7.42</v>
      </c>
      <c r="H30" s="133" t="n">
        <f aca="false">SUM(H23:H29)</f>
        <v>101.66</v>
      </c>
      <c r="I30" s="133" t="n">
        <f aca="false">SUM(I23:I29)</f>
        <v>711.46966425</v>
      </c>
      <c r="J30" s="89" t="n">
        <v>5.52</v>
      </c>
      <c r="K30" s="89" t="n">
        <v>3.5</v>
      </c>
      <c r="L30" s="89" t="n">
        <v>0</v>
      </c>
      <c r="M30" s="89" t="n">
        <v>0</v>
      </c>
      <c r="N30" s="89" t="n">
        <v>23.74</v>
      </c>
      <c r="O30" s="89" t="n">
        <v>56.54</v>
      </c>
      <c r="P30" s="89" t="n">
        <v>10.46</v>
      </c>
      <c r="Q30" s="89" t="n">
        <v>0</v>
      </c>
      <c r="R30" s="89" t="n">
        <v>0</v>
      </c>
      <c r="S30" s="89" t="n">
        <v>1.4</v>
      </c>
      <c r="T30" s="89" t="n">
        <v>6.85</v>
      </c>
      <c r="U30" s="89" t="n">
        <v>730.86</v>
      </c>
      <c r="V30" s="89" t="n">
        <v>1289.57</v>
      </c>
      <c r="W30" s="89" t="n">
        <v>155.51</v>
      </c>
      <c r="X30" s="89" t="n">
        <v>110.17</v>
      </c>
      <c r="Y30" s="89" t="n">
        <v>349.52</v>
      </c>
      <c r="Z30" s="89" t="n">
        <v>5.02</v>
      </c>
      <c r="AA30" s="89" t="n">
        <v>44.22</v>
      </c>
      <c r="AB30" s="89" t="n">
        <v>862.63</v>
      </c>
      <c r="AC30" s="89" t="n">
        <v>239.4</v>
      </c>
      <c r="AD30" s="89" t="n">
        <v>5.02</v>
      </c>
      <c r="AE30" s="89" t="n">
        <v>0.36</v>
      </c>
      <c r="AF30" s="89" t="n">
        <v>0.3</v>
      </c>
      <c r="AG30" s="89" t="n">
        <v>6.16</v>
      </c>
      <c r="AH30" s="89" t="n">
        <v>12.27</v>
      </c>
      <c r="AI30" s="89" t="n">
        <v>16.64</v>
      </c>
      <c r="AJ30" s="12" t="n">
        <v>0</v>
      </c>
      <c r="AK30" s="12" t="n">
        <v>1010.42</v>
      </c>
      <c r="AL30" s="12" t="n">
        <v>835.26</v>
      </c>
      <c r="AM30" s="12" t="n">
        <v>1472</v>
      </c>
      <c r="AN30" s="12" t="n">
        <v>1513.09</v>
      </c>
      <c r="AO30" s="12" t="n">
        <v>429.42</v>
      </c>
      <c r="AP30" s="12" t="n">
        <v>893.92</v>
      </c>
      <c r="AQ30" s="12" t="n">
        <v>223.07</v>
      </c>
      <c r="AR30" s="12" t="n">
        <v>396.99</v>
      </c>
      <c r="AS30" s="12" t="n">
        <v>335.3</v>
      </c>
      <c r="AT30" s="12" t="n">
        <v>498.11</v>
      </c>
      <c r="AU30" s="12" t="n">
        <v>577.47</v>
      </c>
      <c r="AV30" s="12" t="n">
        <v>588.25</v>
      </c>
      <c r="AW30" s="12" t="n">
        <v>292.37</v>
      </c>
      <c r="AX30" s="12" t="n">
        <v>1471.73</v>
      </c>
      <c r="AY30" s="12" t="n">
        <v>0</v>
      </c>
      <c r="AZ30" s="12" t="n">
        <v>372.71</v>
      </c>
      <c r="BA30" s="12" t="n">
        <v>277.05</v>
      </c>
      <c r="BB30" s="12" t="n">
        <v>322.29</v>
      </c>
      <c r="BC30" s="12" t="n">
        <v>124.57</v>
      </c>
      <c r="BD30" s="12" t="n">
        <v>0.1</v>
      </c>
      <c r="BE30" s="12" t="n">
        <v>0.04</v>
      </c>
      <c r="BF30" s="12" t="n">
        <v>0.02</v>
      </c>
      <c r="BG30" s="12" t="n">
        <v>0.05</v>
      </c>
      <c r="BH30" s="12" t="n">
        <v>0.06</v>
      </c>
      <c r="BI30" s="12" t="n">
        <v>0.29</v>
      </c>
      <c r="BJ30" s="12" t="n">
        <v>0</v>
      </c>
      <c r="BK30" s="12" t="n">
        <v>1.23</v>
      </c>
      <c r="BL30" s="12" t="n">
        <v>0</v>
      </c>
      <c r="BM30" s="12" t="n">
        <v>0.46</v>
      </c>
      <c r="BN30" s="12" t="n">
        <v>0.02</v>
      </c>
      <c r="BO30" s="12" t="n">
        <v>0.03</v>
      </c>
      <c r="BP30" s="12" t="n">
        <v>0</v>
      </c>
      <c r="BQ30" s="12" t="n">
        <v>0.05</v>
      </c>
      <c r="BR30" s="12" t="n">
        <v>0.09</v>
      </c>
      <c r="BS30" s="12" t="n">
        <v>2.04</v>
      </c>
      <c r="BT30" s="12" t="n">
        <v>0</v>
      </c>
      <c r="BU30" s="12" t="n">
        <v>0</v>
      </c>
      <c r="BV30" s="12" t="n">
        <v>3.38</v>
      </c>
      <c r="BW30" s="12" t="n">
        <v>0.03</v>
      </c>
      <c r="BX30" s="12" t="n">
        <v>0</v>
      </c>
      <c r="BY30" s="12" t="n">
        <v>0</v>
      </c>
      <c r="BZ30" s="12" t="n">
        <v>0</v>
      </c>
      <c r="CA30" s="12" t="n">
        <v>0</v>
      </c>
      <c r="CB30" s="12" t="n">
        <v>742.42</v>
      </c>
      <c r="CC30" s="90"/>
      <c r="CD30" s="90"/>
      <c r="CE30" s="12" t="n">
        <v>187.99</v>
      </c>
      <c r="CF30" s="12"/>
      <c r="CG30" s="12" t="n">
        <v>175.19</v>
      </c>
      <c r="CH30" s="12" t="n">
        <v>62.1</v>
      </c>
      <c r="CI30" s="12" t="n">
        <v>118.64</v>
      </c>
      <c r="CJ30" s="12" t="n">
        <v>4143.06</v>
      </c>
      <c r="CK30" s="12" t="n">
        <v>1767.98</v>
      </c>
      <c r="CL30" s="12" t="n">
        <v>2955.52</v>
      </c>
      <c r="CM30" s="12" t="n">
        <v>146.39</v>
      </c>
      <c r="CN30" s="12" t="n">
        <v>74.88</v>
      </c>
      <c r="CO30" s="12" t="n">
        <v>110.71</v>
      </c>
      <c r="CP30" s="12" t="n">
        <v>10</v>
      </c>
      <c r="CQ30" s="12" t="n">
        <v>1.28</v>
      </c>
    </row>
    <row r="31" customFormat="false" ht="15.6" hidden="true" customHeight="false" outlineLevel="0" collapsed="false">
      <c r="A31" s="28"/>
      <c r="B31" s="53" t="s">
        <v>112</v>
      </c>
      <c r="C31" s="30"/>
      <c r="D31" s="45" t="n">
        <v>26.95</v>
      </c>
      <c r="E31" s="45" t="n">
        <v>0</v>
      </c>
      <c r="F31" s="45" t="n">
        <v>27.65</v>
      </c>
      <c r="G31" s="45" t="n">
        <v>0</v>
      </c>
      <c r="H31" s="45" t="n">
        <v>117.25</v>
      </c>
      <c r="I31" s="45" t="n">
        <v>822.5</v>
      </c>
      <c r="V31" s="69" t="n">
        <v>0</v>
      </c>
      <c r="W31" s="69" t="n">
        <v>0</v>
      </c>
      <c r="X31" s="69" t="n">
        <v>0</v>
      </c>
      <c r="Y31" s="69" t="n">
        <v>0</v>
      </c>
      <c r="Z31" s="69" t="n">
        <v>0</v>
      </c>
      <c r="AA31" s="69" t="n">
        <v>0</v>
      </c>
      <c r="AB31" s="69" t="n">
        <v>0</v>
      </c>
      <c r="AC31" s="69" t="n">
        <v>245</v>
      </c>
      <c r="AD31" s="69" t="n">
        <v>0</v>
      </c>
      <c r="AE31" s="69" t="n">
        <v>0.42</v>
      </c>
      <c r="AF31" s="69" t="n">
        <v>0.49</v>
      </c>
      <c r="AI31" s="69" t="n">
        <v>21</v>
      </c>
      <c r="CI31" s="70" t="n">
        <v>0</v>
      </c>
      <c r="CL31" s="70" t="n">
        <v>0</v>
      </c>
      <c r="CO31" s="70" t="n">
        <v>0</v>
      </c>
    </row>
    <row r="32" customFormat="false" ht="15.6" hidden="true" customHeight="false" outlineLevel="0" collapsed="false">
      <c r="A32" s="28"/>
      <c r="B32" s="53" t="s">
        <v>113</v>
      </c>
      <c r="C32" s="30"/>
      <c r="D32" s="45" t="n">
        <f aca="false">D30-D31</f>
        <v>-2.74</v>
      </c>
      <c r="E32" s="45" t="n">
        <f aca="false">E30-E31</f>
        <v>12.12</v>
      </c>
      <c r="F32" s="45" t="n">
        <f aca="false">F30-F31</f>
        <v>-3.73</v>
      </c>
      <c r="G32" s="45" t="n">
        <f aca="false">G30-G31</f>
        <v>7.42</v>
      </c>
      <c r="H32" s="45" t="n">
        <f aca="false">H30-H31</f>
        <v>-15.59</v>
      </c>
      <c r="I32" s="45" t="n">
        <f aca="false">I30-I31</f>
        <v>-111.03033575</v>
      </c>
      <c r="V32" s="69" t="n">
        <f aca="false">V30-V31</f>
        <v>1289.57</v>
      </c>
      <c r="W32" s="69" t="n">
        <f aca="false">W30-W31</f>
        <v>155.51</v>
      </c>
      <c r="X32" s="69" t="n">
        <f aca="false">X30-X31</f>
        <v>110.17</v>
      </c>
      <c r="Y32" s="69" t="n">
        <f aca="false">Y30-Y31</f>
        <v>349.52</v>
      </c>
      <c r="Z32" s="69" t="n">
        <f aca="false">Z30-Z31</f>
        <v>5.02</v>
      </c>
      <c r="AA32" s="69" t="n">
        <f aca="false">AA30-AA31</f>
        <v>44.22</v>
      </c>
      <c r="AB32" s="69" t="n">
        <f aca="false">AB30-AB31</f>
        <v>862.63</v>
      </c>
      <c r="AC32" s="69" t="n">
        <f aca="false">AC30-AC31</f>
        <v>-5.59999999999997</v>
      </c>
      <c r="AD32" s="69" t="n">
        <f aca="false">AD30-AD31</f>
        <v>5.02</v>
      </c>
      <c r="AE32" s="69" t="n">
        <f aca="false">AE30-AE31</f>
        <v>-0.06</v>
      </c>
      <c r="AF32" s="69" t="n">
        <f aca="false">AF30-AF31</f>
        <v>-0.19</v>
      </c>
      <c r="AI32" s="69" t="n">
        <f aca="false">AI30-AI31</f>
        <v>-4.36</v>
      </c>
      <c r="CI32" s="70" t="n">
        <f aca="false">CI30-CI31</f>
        <v>118.64</v>
      </c>
      <c r="CL32" s="70" t="n">
        <f aca="false">CL30-CL31</f>
        <v>2955.52</v>
      </c>
      <c r="CO32" s="70" t="n">
        <f aca="false">CO30-CO31</f>
        <v>110.71</v>
      </c>
    </row>
    <row r="33" customFormat="false" ht="12.6" hidden="true" customHeight="true" outlineLevel="0" collapsed="false">
      <c r="A33" s="28"/>
      <c r="B33" s="53" t="s">
        <v>114</v>
      </c>
      <c r="C33" s="30"/>
      <c r="D33" s="45" t="n">
        <v>17</v>
      </c>
      <c r="E33" s="45"/>
      <c r="F33" s="45" t="n">
        <v>26</v>
      </c>
      <c r="G33" s="45"/>
      <c r="H33" s="45" t="n">
        <v>57</v>
      </c>
      <c r="I33" s="45"/>
    </row>
    <row r="34" customFormat="false" ht="2.4" hidden="false" customHeight="true" outlineLevel="0" collapsed="false">
      <c r="A34" s="28"/>
      <c r="B34" s="53"/>
      <c r="C34" s="30"/>
      <c r="D34" s="45"/>
      <c r="E34" s="45"/>
      <c r="F34" s="45"/>
      <c r="G34" s="45"/>
      <c r="H34" s="45"/>
      <c r="I34" s="45"/>
    </row>
    <row r="35" customFormat="false" ht="15.6" hidden="false" customHeight="true" outlineLevel="0" collapsed="false">
      <c r="A35" s="28"/>
      <c r="B35" s="29" t="s">
        <v>131</v>
      </c>
      <c r="C35" s="54" t="s">
        <v>116</v>
      </c>
      <c r="D35" s="22" t="s">
        <v>117</v>
      </c>
      <c r="E35" s="22"/>
      <c r="F35" s="22" t="s">
        <v>118</v>
      </c>
      <c r="G35" s="22"/>
      <c r="H35" s="55" t="s">
        <v>119</v>
      </c>
      <c r="I35" s="55" t="s">
        <v>120</v>
      </c>
      <c r="J35" s="81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3"/>
      <c r="CD35" s="83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</row>
    <row r="36" customFormat="false" ht="15.6" hidden="false" customHeight="false" outlineLevel="0" collapsed="false">
      <c r="A36" s="33"/>
      <c r="B36" s="34" t="s">
        <v>173</v>
      </c>
      <c r="C36" s="35"/>
      <c r="D36" s="131"/>
      <c r="E36" s="131"/>
      <c r="F36" s="131"/>
      <c r="G36" s="131"/>
      <c r="H36" s="131"/>
      <c r="I36" s="131"/>
      <c r="J36" s="81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3"/>
      <c r="CD36" s="83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</row>
    <row r="37" customFormat="false" ht="15.6" hidden="false" customHeight="false" outlineLevel="0" collapsed="false">
      <c r="A37" s="33" t="s">
        <v>190</v>
      </c>
      <c r="B37" s="38" t="s">
        <v>191</v>
      </c>
      <c r="C37" s="35" t="s">
        <v>106</v>
      </c>
      <c r="D37" s="131" t="n">
        <v>1.97</v>
      </c>
      <c r="E37" s="131" t="n">
        <v>0</v>
      </c>
      <c r="F37" s="131" t="n">
        <v>4.34</v>
      </c>
      <c r="G37" s="131" t="n">
        <v>4.33</v>
      </c>
      <c r="H37" s="131" t="n">
        <v>15.02</v>
      </c>
      <c r="I37" s="131" t="n">
        <v>104.93762</v>
      </c>
      <c r="J37" s="85" t="n">
        <v>0.93</v>
      </c>
      <c r="K37" s="86" t="n">
        <v>2.6</v>
      </c>
      <c r="L37" s="86" t="n">
        <v>0</v>
      </c>
      <c r="M37" s="86" t="n">
        <v>0</v>
      </c>
      <c r="N37" s="86" t="n">
        <v>2.66</v>
      </c>
      <c r="O37" s="86" t="n">
        <v>10.63</v>
      </c>
      <c r="P37" s="86" t="n">
        <v>1.73</v>
      </c>
      <c r="Q37" s="86" t="n">
        <v>0</v>
      </c>
      <c r="R37" s="86" t="n">
        <v>0</v>
      </c>
      <c r="S37" s="86" t="n">
        <v>0.3</v>
      </c>
      <c r="T37" s="86" t="n">
        <v>1.82</v>
      </c>
      <c r="U37" s="86" t="n">
        <v>296.16</v>
      </c>
      <c r="V37" s="86" t="n">
        <v>364.56</v>
      </c>
      <c r="W37" s="86" t="n">
        <v>19.56</v>
      </c>
      <c r="X37" s="86" t="n">
        <v>20.68</v>
      </c>
      <c r="Y37" s="86" t="n">
        <v>58.27</v>
      </c>
      <c r="Z37" s="86" t="n">
        <v>0.77</v>
      </c>
      <c r="AA37" s="86" t="n">
        <v>2.4</v>
      </c>
      <c r="AB37" s="86" t="n">
        <v>1165.76</v>
      </c>
      <c r="AC37" s="86" t="n">
        <v>246.68</v>
      </c>
      <c r="AD37" s="86" t="n">
        <v>1.96</v>
      </c>
      <c r="AE37" s="86" t="n">
        <v>0.07</v>
      </c>
      <c r="AF37" s="86" t="n">
        <v>0.05</v>
      </c>
      <c r="AG37" s="86" t="n">
        <v>0.82</v>
      </c>
      <c r="AH37" s="86" t="n">
        <v>1.47</v>
      </c>
      <c r="AI37" s="86" t="n">
        <v>5.77</v>
      </c>
      <c r="AJ37" s="87" t="n">
        <v>0</v>
      </c>
      <c r="AK37" s="87" t="n">
        <v>74.83</v>
      </c>
      <c r="AL37" s="87" t="n">
        <v>70.69</v>
      </c>
      <c r="AM37" s="87" t="n">
        <v>117.28</v>
      </c>
      <c r="AN37" s="87" t="n">
        <v>115.21</v>
      </c>
      <c r="AO37" s="87" t="n">
        <v>31.21</v>
      </c>
      <c r="AP37" s="87" t="n">
        <v>68.74</v>
      </c>
      <c r="AQ37" s="87" t="n">
        <v>25.08</v>
      </c>
      <c r="AR37" s="87" t="n">
        <v>76.03</v>
      </c>
      <c r="AS37" s="87" t="n">
        <v>93.51</v>
      </c>
      <c r="AT37" s="87" t="n">
        <v>146.13</v>
      </c>
      <c r="AU37" s="87" t="n">
        <v>148.49</v>
      </c>
      <c r="AV37" s="87" t="n">
        <v>42.13</v>
      </c>
      <c r="AW37" s="87" t="n">
        <v>74.38</v>
      </c>
      <c r="AX37" s="87" t="n">
        <v>395.5</v>
      </c>
      <c r="AY37" s="87" t="n">
        <v>0</v>
      </c>
      <c r="AZ37" s="87" t="n">
        <v>88.7</v>
      </c>
      <c r="BA37" s="87" t="n">
        <v>67.53</v>
      </c>
      <c r="BB37" s="87" t="n">
        <v>53.51</v>
      </c>
      <c r="BC37" s="87" t="n">
        <v>26.21</v>
      </c>
      <c r="BD37" s="87" t="n">
        <v>0</v>
      </c>
      <c r="BE37" s="87" t="n">
        <v>0</v>
      </c>
      <c r="BF37" s="87" t="n">
        <v>0</v>
      </c>
      <c r="BG37" s="87" t="n">
        <v>0</v>
      </c>
      <c r="BH37" s="87" t="n">
        <v>0</v>
      </c>
      <c r="BI37" s="87" t="n">
        <v>0</v>
      </c>
      <c r="BJ37" s="87" t="n">
        <v>0</v>
      </c>
      <c r="BK37" s="87" t="n">
        <v>0.27</v>
      </c>
      <c r="BL37" s="87" t="n">
        <v>0</v>
      </c>
      <c r="BM37" s="87" t="n">
        <v>0.15</v>
      </c>
      <c r="BN37" s="87" t="n">
        <v>0.01</v>
      </c>
      <c r="BO37" s="87" t="n">
        <v>0.02</v>
      </c>
      <c r="BP37" s="87" t="n">
        <v>0</v>
      </c>
      <c r="BQ37" s="87" t="n">
        <v>0</v>
      </c>
      <c r="BR37" s="87" t="n">
        <v>0</v>
      </c>
      <c r="BS37" s="87" t="n">
        <v>0.93</v>
      </c>
      <c r="BT37" s="87" t="n">
        <v>0</v>
      </c>
      <c r="BU37" s="87" t="n">
        <v>0</v>
      </c>
      <c r="BV37" s="87" t="n">
        <v>2.43</v>
      </c>
      <c r="BW37" s="87" t="n">
        <v>0</v>
      </c>
      <c r="BX37" s="87" t="n">
        <v>0</v>
      </c>
      <c r="BY37" s="87" t="n">
        <v>0</v>
      </c>
      <c r="BZ37" s="87" t="n">
        <v>0</v>
      </c>
      <c r="CA37" s="87" t="n">
        <v>0</v>
      </c>
      <c r="CB37" s="87" t="n">
        <v>232.74</v>
      </c>
      <c r="CC37" s="88"/>
      <c r="CD37" s="88"/>
      <c r="CE37" s="87" t="n">
        <v>196.69</v>
      </c>
      <c r="CF37" s="87"/>
      <c r="CG37" s="87" t="n">
        <v>24.24</v>
      </c>
      <c r="CH37" s="87" t="n">
        <v>15.72</v>
      </c>
      <c r="CI37" s="87" t="n">
        <v>19.98</v>
      </c>
      <c r="CJ37" s="87" t="n">
        <v>983.73</v>
      </c>
      <c r="CK37" s="87" t="n">
        <v>490.89</v>
      </c>
      <c r="CL37" s="87" t="n">
        <v>737.31</v>
      </c>
      <c r="CM37" s="87" t="n">
        <v>46.55</v>
      </c>
      <c r="CN37" s="87" t="n">
        <v>22.86</v>
      </c>
      <c r="CO37" s="87" t="n">
        <v>34.7</v>
      </c>
      <c r="CP37" s="87" t="n">
        <v>0</v>
      </c>
      <c r="CQ37" s="87" t="n">
        <v>0.4</v>
      </c>
    </row>
    <row r="38" customFormat="false" ht="15.6" hidden="false" customHeight="false" outlineLevel="0" collapsed="false">
      <c r="A38" s="33" t="str">
        <f aca="false">"ттк 466"</f>
        <v>ттк 466</v>
      </c>
      <c r="B38" s="38" t="s">
        <v>192</v>
      </c>
      <c r="C38" s="35" t="str">
        <f aca="false">"100"</f>
        <v>100</v>
      </c>
      <c r="D38" s="131" t="n">
        <v>10.54</v>
      </c>
      <c r="E38" s="131" t="n">
        <v>11.56</v>
      </c>
      <c r="F38" s="131" t="n">
        <v>14.63</v>
      </c>
      <c r="G38" s="131" t="n">
        <v>2.22</v>
      </c>
      <c r="H38" s="131" t="n">
        <v>11.06</v>
      </c>
      <c r="I38" s="132" t="n">
        <v>220.62</v>
      </c>
      <c r="J38" s="85" t="n">
        <v>7.24</v>
      </c>
      <c r="K38" s="86" t="n">
        <v>1.3</v>
      </c>
      <c r="L38" s="86" t="n">
        <v>0</v>
      </c>
      <c r="M38" s="86" t="n">
        <v>0</v>
      </c>
      <c r="N38" s="86" t="n">
        <v>1.63</v>
      </c>
      <c r="O38" s="86" t="n">
        <v>8.3</v>
      </c>
      <c r="P38" s="86" t="n">
        <v>1.13</v>
      </c>
      <c r="Q38" s="86" t="n">
        <v>0</v>
      </c>
      <c r="R38" s="86" t="n">
        <v>0</v>
      </c>
      <c r="S38" s="86" t="n">
        <v>0.09</v>
      </c>
      <c r="T38" s="86" t="n">
        <v>2.14</v>
      </c>
      <c r="U38" s="86" t="n">
        <v>503.31</v>
      </c>
      <c r="V38" s="86" t="n">
        <v>248.7</v>
      </c>
      <c r="W38" s="86" t="n">
        <v>17.31</v>
      </c>
      <c r="X38" s="86" t="n">
        <v>24.53</v>
      </c>
      <c r="Y38" s="86" t="n">
        <v>132.48</v>
      </c>
      <c r="Z38" s="86" t="n">
        <v>1.78</v>
      </c>
      <c r="AA38" s="86" t="n">
        <v>0</v>
      </c>
      <c r="AB38" s="86" t="n">
        <v>0</v>
      </c>
      <c r="AC38" s="86" t="n">
        <v>4.75</v>
      </c>
      <c r="AD38" s="86" t="n">
        <v>1.51</v>
      </c>
      <c r="AE38" s="86" t="n">
        <v>0.32</v>
      </c>
      <c r="AF38" s="86" t="n">
        <v>0.1</v>
      </c>
      <c r="AG38" s="86" t="n">
        <v>1.81</v>
      </c>
      <c r="AH38" s="86" t="n">
        <v>5.24</v>
      </c>
      <c r="AI38" s="86" t="n">
        <v>0.98</v>
      </c>
      <c r="AJ38" s="87" t="n">
        <v>0</v>
      </c>
      <c r="AK38" s="87" t="n">
        <v>694.76</v>
      </c>
      <c r="AL38" s="87" t="n">
        <v>556.27</v>
      </c>
      <c r="AM38" s="87" t="n">
        <v>945.18</v>
      </c>
      <c r="AN38" s="87" t="n">
        <v>969.53</v>
      </c>
      <c r="AO38" s="87" t="n">
        <v>277.79</v>
      </c>
      <c r="AP38" s="87" t="n">
        <v>545.35</v>
      </c>
      <c r="AQ38" s="87" t="n">
        <v>148.94</v>
      </c>
      <c r="AR38" s="87" t="n">
        <v>515.97</v>
      </c>
      <c r="AS38" s="87" t="n">
        <v>604.69</v>
      </c>
      <c r="AT38" s="87" t="n">
        <v>659.04</v>
      </c>
      <c r="AU38" s="87" t="n">
        <v>1008.03</v>
      </c>
      <c r="AV38" s="87" t="n">
        <v>448.5</v>
      </c>
      <c r="AW38" s="87" t="n">
        <v>563.14</v>
      </c>
      <c r="AX38" s="87" t="n">
        <v>1692.63</v>
      </c>
      <c r="AY38" s="87" t="n">
        <v>127.84</v>
      </c>
      <c r="AZ38" s="87" t="n">
        <v>401.42</v>
      </c>
      <c r="BA38" s="87" t="n">
        <v>452.56</v>
      </c>
      <c r="BB38" s="87" t="n">
        <v>377.13</v>
      </c>
      <c r="BC38" s="87" t="n">
        <v>150.22</v>
      </c>
      <c r="BD38" s="87" t="n">
        <v>0</v>
      </c>
      <c r="BE38" s="87" t="n">
        <v>0</v>
      </c>
      <c r="BF38" s="87" t="n">
        <v>0</v>
      </c>
      <c r="BG38" s="87" t="n">
        <v>0</v>
      </c>
      <c r="BH38" s="87" t="n">
        <v>0</v>
      </c>
      <c r="BI38" s="87" t="n">
        <v>0</v>
      </c>
      <c r="BJ38" s="87" t="n">
        <v>0</v>
      </c>
      <c r="BK38" s="87" t="n">
        <v>0.11</v>
      </c>
      <c r="BL38" s="87" t="n">
        <v>0</v>
      </c>
      <c r="BM38" s="87" t="n">
        <v>0.07</v>
      </c>
      <c r="BN38" s="87" t="n">
        <v>0.01</v>
      </c>
      <c r="BO38" s="87" t="n">
        <v>0.01</v>
      </c>
      <c r="BP38" s="87" t="n">
        <v>0</v>
      </c>
      <c r="BQ38" s="87" t="n">
        <v>0</v>
      </c>
      <c r="BR38" s="87" t="n">
        <v>0</v>
      </c>
      <c r="BS38" s="87" t="n">
        <v>0.42</v>
      </c>
      <c r="BT38" s="87" t="n">
        <v>0</v>
      </c>
      <c r="BU38" s="87" t="n">
        <v>0</v>
      </c>
      <c r="BV38" s="87" t="n">
        <v>1.19</v>
      </c>
      <c r="BW38" s="87" t="n">
        <v>0</v>
      </c>
      <c r="BX38" s="87" t="n">
        <v>0</v>
      </c>
      <c r="BY38" s="87" t="n">
        <v>0</v>
      </c>
      <c r="BZ38" s="87" t="n">
        <v>0</v>
      </c>
      <c r="CA38" s="87" t="n">
        <v>0</v>
      </c>
      <c r="CB38" s="87" t="n">
        <v>75.65</v>
      </c>
      <c r="CC38" s="88"/>
      <c r="CD38" s="88"/>
      <c r="CE38" s="87" t="n">
        <v>0</v>
      </c>
      <c r="CF38" s="87"/>
      <c r="CG38" s="87" t="n">
        <v>45.41</v>
      </c>
      <c r="CH38" s="87" t="n">
        <v>22.35</v>
      </c>
      <c r="CI38" s="87" t="n">
        <v>33.88</v>
      </c>
      <c r="CJ38" s="87" t="n">
        <v>2712.03</v>
      </c>
      <c r="CK38" s="87" t="n">
        <v>1584.01</v>
      </c>
      <c r="CL38" s="87" t="n">
        <v>2148.02</v>
      </c>
      <c r="CM38" s="87" t="n">
        <v>19.19</v>
      </c>
      <c r="CN38" s="87" t="n">
        <v>13.41</v>
      </c>
      <c r="CO38" s="87" t="n">
        <v>16.3</v>
      </c>
      <c r="CP38" s="87" t="n">
        <v>0</v>
      </c>
      <c r="CQ38" s="87" t="n">
        <v>1</v>
      </c>
    </row>
    <row r="39" customFormat="false" ht="15.6" hidden="false" customHeight="false" outlineLevel="0" collapsed="false">
      <c r="A39" s="33" t="s">
        <v>193</v>
      </c>
      <c r="B39" s="38" t="s">
        <v>194</v>
      </c>
      <c r="C39" s="35" t="str">
        <f aca="false">"150"</f>
        <v>150</v>
      </c>
      <c r="D39" s="131" t="n">
        <v>6.67</v>
      </c>
      <c r="E39" s="131" t="n">
        <v>2</v>
      </c>
      <c r="F39" s="131" t="n">
        <v>4.68</v>
      </c>
      <c r="G39" s="131" t="n">
        <v>0.6</v>
      </c>
      <c r="H39" s="131" t="n">
        <v>29.26</v>
      </c>
      <c r="I39" s="131" t="n">
        <v>185.879137125</v>
      </c>
      <c r="J39" s="85" t="n">
        <v>3.01</v>
      </c>
      <c r="K39" s="86" t="n">
        <v>0.08</v>
      </c>
      <c r="L39" s="86" t="n">
        <v>0</v>
      </c>
      <c r="M39" s="86" t="n">
        <v>0</v>
      </c>
      <c r="N39" s="86" t="n">
        <v>0.75</v>
      </c>
      <c r="O39" s="86" t="n">
        <v>27.03</v>
      </c>
      <c r="P39" s="86" t="n">
        <v>1.48</v>
      </c>
      <c r="Q39" s="86" t="n">
        <v>0</v>
      </c>
      <c r="R39" s="86" t="n">
        <v>0</v>
      </c>
      <c r="S39" s="86" t="n">
        <v>0.15</v>
      </c>
      <c r="T39" s="86" t="n">
        <v>0.99</v>
      </c>
      <c r="U39" s="86" t="n">
        <v>229.32</v>
      </c>
      <c r="V39" s="86" t="n">
        <v>49.83</v>
      </c>
      <c r="W39" s="86" t="n">
        <v>75.34</v>
      </c>
      <c r="X39" s="86" t="n">
        <v>9.77</v>
      </c>
      <c r="Y39" s="86" t="n">
        <v>73.58</v>
      </c>
      <c r="Z39" s="86" t="n">
        <v>0.67</v>
      </c>
      <c r="AA39" s="86" t="n">
        <v>18.45</v>
      </c>
      <c r="AB39" s="86" t="n">
        <v>19.2</v>
      </c>
      <c r="AC39" s="86" t="n">
        <v>34.73</v>
      </c>
      <c r="AD39" s="86" t="n">
        <v>0.8</v>
      </c>
      <c r="AE39" s="86" t="n">
        <v>0.04</v>
      </c>
      <c r="AF39" s="86" t="n">
        <v>0.04</v>
      </c>
      <c r="AG39" s="86" t="n">
        <v>0.37</v>
      </c>
      <c r="AH39" s="86" t="n">
        <v>1.93</v>
      </c>
      <c r="AI39" s="86" t="n">
        <v>0.02</v>
      </c>
      <c r="AJ39" s="87" t="n">
        <v>0</v>
      </c>
      <c r="AK39" s="87" t="n">
        <v>319.39</v>
      </c>
      <c r="AL39" s="87" t="n">
        <v>273.3</v>
      </c>
      <c r="AM39" s="87" t="n">
        <v>519.63</v>
      </c>
      <c r="AN39" s="87" t="n">
        <v>223.12</v>
      </c>
      <c r="AO39" s="87" t="n">
        <v>107.56</v>
      </c>
      <c r="AP39" s="87" t="n">
        <v>205.33</v>
      </c>
      <c r="AQ39" s="87" t="n">
        <v>94.83</v>
      </c>
      <c r="AR39" s="87" t="n">
        <v>316.23</v>
      </c>
      <c r="AS39" s="87" t="n">
        <v>200.25</v>
      </c>
      <c r="AT39" s="87" t="n">
        <v>238.13</v>
      </c>
      <c r="AU39" s="87" t="n">
        <v>261.75</v>
      </c>
      <c r="AV39" s="87" t="n">
        <v>138.52</v>
      </c>
      <c r="AW39" s="87" t="n">
        <v>190.91</v>
      </c>
      <c r="AX39" s="87" t="n">
        <v>1725.13</v>
      </c>
      <c r="AY39" s="87" t="n">
        <v>0</v>
      </c>
      <c r="AZ39" s="87" t="n">
        <v>621.22</v>
      </c>
      <c r="BA39" s="87" t="n">
        <v>313.13</v>
      </c>
      <c r="BB39" s="87" t="n">
        <v>209.62</v>
      </c>
      <c r="BC39" s="87" t="n">
        <v>103.45</v>
      </c>
      <c r="BD39" s="87" t="n">
        <v>0.09</v>
      </c>
      <c r="BE39" s="87" t="n">
        <v>0.05</v>
      </c>
      <c r="BF39" s="87" t="n">
        <v>0.05</v>
      </c>
      <c r="BG39" s="87" t="n">
        <v>0.12</v>
      </c>
      <c r="BH39" s="87" t="n">
        <v>0.14</v>
      </c>
      <c r="BI39" s="87" t="n">
        <v>0.48</v>
      </c>
      <c r="BJ39" s="87" t="n">
        <v>0.03</v>
      </c>
      <c r="BK39" s="87" t="n">
        <v>1.26</v>
      </c>
      <c r="BL39" s="87" t="n">
        <v>0.01</v>
      </c>
      <c r="BM39" s="87" t="n">
        <v>0.33</v>
      </c>
      <c r="BN39" s="87" t="n">
        <v>0.01</v>
      </c>
      <c r="BO39" s="87" t="n">
        <v>0</v>
      </c>
      <c r="BP39" s="87" t="n">
        <v>0</v>
      </c>
      <c r="BQ39" s="87" t="n">
        <v>0.08</v>
      </c>
      <c r="BR39" s="87" t="n">
        <v>0.13</v>
      </c>
      <c r="BS39" s="87" t="n">
        <v>0.94</v>
      </c>
      <c r="BT39" s="87" t="n">
        <v>0</v>
      </c>
      <c r="BU39" s="87" t="n">
        <v>0</v>
      </c>
      <c r="BV39" s="87" t="n">
        <v>0.28</v>
      </c>
      <c r="BW39" s="87" t="n">
        <v>0.01</v>
      </c>
      <c r="BX39" s="87" t="n">
        <v>0</v>
      </c>
      <c r="BY39" s="87" t="n">
        <v>0</v>
      </c>
      <c r="BZ39" s="87" t="n">
        <v>0</v>
      </c>
      <c r="CA39" s="87" t="n">
        <v>0</v>
      </c>
      <c r="CB39" s="87" t="n">
        <v>132.59</v>
      </c>
      <c r="CC39" s="88"/>
      <c r="CD39" s="88"/>
      <c r="CE39" s="87" t="n">
        <v>21.65</v>
      </c>
      <c r="CF39" s="87"/>
      <c r="CG39" s="87" t="n">
        <v>18.7</v>
      </c>
      <c r="CH39" s="87" t="n">
        <v>11.09</v>
      </c>
      <c r="CI39" s="87" t="n">
        <v>14.9</v>
      </c>
      <c r="CJ39" s="87" t="n">
        <v>973.4</v>
      </c>
      <c r="CK39" s="87" t="n">
        <v>727.22</v>
      </c>
      <c r="CL39" s="87" t="n">
        <v>850.31</v>
      </c>
      <c r="CM39" s="87" t="n">
        <v>36.78</v>
      </c>
      <c r="CN39" s="87" t="n">
        <v>20.94</v>
      </c>
      <c r="CO39" s="87" t="n">
        <v>28.86</v>
      </c>
      <c r="CP39" s="87" t="n">
        <v>0</v>
      </c>
      <c r="CQ39" s="87" t="n">
        <v>0.38</v>
      </c>
    </row>
    <row r="40" customFormat="false" ht="15.6" hidden="false" customHeight="false" outlineLevel="0" collapsed="false">
      <c r="A40" s="33" t="s">
        <v>195</v>
      </c>
      <c r="B40" s="38" t="s">
        <v>196</v>
      </c>
      <c r="C40" s="35" t="str">
        <f aca="false">"200"</f>
        <v>200</v>
      </c>
      <c r="D40" s="131" t="n">
        <v>0.41</v>
      </c>
      <c r="E40" s="131" t="n">
        <v>0</v>
      </c>
      <c r="F40" s="131" t="n">
        <v>0.17</v>
      </c>
      <c r="G40" s="131" t="n">
        <v>0.17</v>
      </c>
      <c r="H40" s="131" t="n">
        <v>17.65</v>
      </c>
      <c r="I40" s="131" t="n">
        <v>68.79307</v>
      </c>
      <c r="J40" s="85" t="n">
        <v>0.05</v>
      </c>
      <c r="K40" s="86" t="n">
        <v>0</v>
      </c>
      <c r="L40" s="86" t="n">
        <v>0</v>
      </c>
      <c r="M40" s="86" t="n">
        <v>0</v>
      </c>
      <c r="N40" s="86" t="n">
        <v>15.66</v>
      </c>
      <c r="O40" s="86" t="n">
        <v>0.45</v>
      </c>
      <c r="P40" s="86" t="n">
        <v>1.54</v>
      </c>
      <c r="Q40" s="86" t="n">
        <v>0</v>
      </c>
      <c r="R40" s="86" t="n">
        <v>0</v>
      </c>
      <c r="S40" s="86" t="n">
        <v>0.4</v>
      </c>
      <c r="T40" s="86" t="n">
        <v>0.41</v>
      </c>
      <c r="U40" s="86" t="n">
        <v>11.24</v>
      </c>
      <c r="V40" s="86" t="n">
        <v>195.38</v>
      </c>
      <c r="W40" s="86" t="n">
        <v>14.26</v>
      </c>
      <c r="X40" s="86" t="n">
        <v>8.41</v>
      </c>
      <c r="Y40" s="86" t="n">
        <v>10.88</v>
      </c>
      <c r="Z40" s="86" t="n">
        <v>1.04</v>
      </c>
      <c r="AA40" s="86" t="n">
        <v>0</v>
      </c>
      <c r="AB40" s="86" t="n">
        <v>168.3</v>
      </c>
      <c r="AC40" s="86" t="n">
        <v>31.15</v>
      </c>
      <c r="AD40" s="86" t="n">
        <v>0.36</v>
      </c>
      <c r="AE40" s="86" t="n">
        <v>0.01</v>
      </c>
      <c r="AF40" s="86" t="n">
        <v>0.02</v>
      </c>
      <c r="AG40" s="86" t="n">
        <v>0.23</v>
      </c>
      <c r="AH40" s="86" t="n">
        <v>0.36</v>
      </c>
      <c r="AI40" s="86" t="n">
        <v>1.68</v>
      </c>
      <c r="AJ40" s="87" t="n">
        <v>0</v>
      </c>
      <c r="AK40" s="87" t="n">
        <v>4.71</v>
      </c>
      <c r="AL40" s="87" t="n">
        <v>5.1</v>
      </c>
      <c r="AM40" s="87" t="n">
        <v>7.45</v>
      </c>
      <c r="AN40" s="87" t="n">
        <v>7.06</v>
      </c>
      <c r="AO40" s="87" t="n">
        <v>1.18</v>
      </c>
      <c r="AP40" s="87" t="n">
        <v>4.31</v>
      </c>
      <c r="AQ40" s="87" t="n">
        <v>1.18</v>
      </c>
      <c r="AR40" s="87" t="n">
        <v>3.53</v>
      </c>
      <c r="AS40" s="87" t="n">
        <v>6.67</v>
      </c>
      <c r="AT40" s="87" t="n">
        <v>3.92</v>
      </c>
      <c r="AU40" s="87" t="n">
        <v>30.59</v>
      </c>
      <c r="AV40" s="87" t="n">
        <v>2.75</v>
      </c>
      <c r="AW40" s="87" t="n">
        <v>5.49</v>
      </c>
      <c r="AX40" s="87" t="n">
        <v>16.47</v>
      </c>
      <c r="AY40" s="87" t="n">
        <v>0</v>
      </c>
      <c r="AZ40" s="87" t="n">
        <v>5.1</v>
      </c>
      <c r="BA40" s="87" t="n">
        <v>6.28</v>
      </c>
      <c r="BB40" s="87" t="n">
        <v>2.35</v>
      </c>
      <c r="BC40" s="87" t="n">
        <v>1.96</v>
      </c>
      <c r="BD40" s="87" t="n">
        <v>0</v>
      </c>
      <c r="BE40" s="87" t="n">
        <v>0</v>
      </c>
      <c r="BF40" s="87" t="n">
        <v>0</v>
      </c>
      <c r="BG40" s="87" t="n">
        <v>0</v>
      </c>
      <c r="BH40" s="87" t="n">
        <v>0</v>
      </c>
      <c r="BI40" s="87" t="n">
        <v>0</v>
      </c>
      <c r="BJ40" s="87" t="n">
        <v>0</v>
      </c>
      <c r="BK40" s="87" t="n">
        <v>0</v>
      </c>
      <c r="BL40" s="87" t="n">
        <v>0</v>
      </c>
      <c r="BM40" s="87" t="n">
        <v>0</v>
      </c>
      <c r="BN40" s="87" t="n">
        <v>0</v>
      </c>
      <c r="BO40" s="87" t="n">
        <v>0</v>
      </c>
      <c r="BP40" s="87" t="n">
        <v>0</v>
      </c>
      <c r="BQ40" s="87" t="n">
        <v>0</v>
      </c>
      <c r="BR40" s="87" t="n">
        <v>0</v>
      </c>
      <c r="BS40" s="87" t="n">
        <v>0</v>
      </c>
      <c r="BT40" s="87" t="n">
        <v>0</v>
      </c>
      <c r="BU40" s="87" t="n">
        <v>0</v>
      </c>
      <c r="BV40" s="87" t="n">
        <v>0</v>
      </c>
      <c r="BW40" s="87" t="n">
        <v>0</v>
      </c>
      <c r="BX40" s="87" t="n">
        <v>0</v>
      </c>
      <c r="BY40" s="87" t="n">
        <v>0</v>
      </c>
      <c r="BZ40" s="87" t="n">
        <v>0</v>
      </c>
      <c r="CA40" s="87" t="n">
        <v>0</v>
      </c>
      <c r="CB40" s="87" t="n">
        <v>245.53</v>
      </c>
      <c r="CC40" s="88"/>
      <c r="CD40" s="88"/>
      <c r="CE40" s="87" t="n">
        <v>28.05</v>
      </c>
      <c r="CF40" s="87"/>
      <c r="CG40" s="87" t="n">
        <v>5.59</v>
      </c>
      <c r="CH40" s="87" t="n">
        <v>5.29</v>
      </c>
      <c r="CI40" s="87" t="n">
        <v>5.44</v>
      </c>
      <c r="CJ40" s="87" t="n">
        <v>575</v>
      </c>
      <c r="CK40" s="87" t="n">
        <v>256.75</v>
      </c>
      <c r="CL40" s="87" t="n">
        <v>415.88</v>
      </c>
      <c r="CM40" s="87" t="n">
        <v>66.82</v>
      </c>
      <c r="CN40" s="87" t="n">
        <v>47.42</v>
      </c>
      <c r="CO40" s="87" t="n">
        <v>57.12</v>
      </c>
      <c r="CP40" s="87" t="n">
        <v>10</v>
      </c>
      <c r="CQ40" s="87" t="n">
        <v>0</v>
      </c>
    </row>
    <row r="41" customFormat="false" ht="15.6" hidden="false" customHeight="false" outlineLevel="0" collapsed="false">
      <c r="A41" s="33" t="str">
        <f aca="false">"-"</f>
        <v>-</v>
      </c>
      <c r="B41" s="38" t="s">
        <v>136</v>
      </c>
      <c r="C41" s="35" t="str">
        <f aca="false">"30"</f>
        <v>30</v>
      </c>
      <c r="D41" s="131" t="n">
        <v>1.98</v>
      </c>
      <c r="E41" s="131" t="n">
        <v>0</v>
      </c>
      <c r="F41" s="131" t="n">
        <v>0.2</v>
      </c>
      <c r="G41" s="131" t="n">
        <v>0.2</v>
      </c>
      <c r="H41" s="131" t="n">
        <v>14.07</v>
      </c>
      <c r="I41" s="131" t="n">
        <v>67.1703</v>
      </c>
      <c r="J41" s="85" t="n">
        <v>0</v>
      </c>
      <c r="K41" s="86" t="n">
        <v>0</v>
      </c>
      <c r="L41" s="86" t="n">
        <v>0</v>
      </c>
      <c r="M41" s="86" t="n">
        <v>0</v>
      </c>
      <c r="N41" s="86" t="n">
        <v>0.33</v>
      </c>
      <c r="O41" s="86" t="n">
        <v>13.68</v>
      </c>
      <c r="P41" s="86" t="n">
        <v>0.06</v>
      </c>
      <c r="Q41" s="86" t="n">
        <v>0</v>
      </c>
      <c r="R41" s="86" t="n">
        <v>0</v>
      </c>
      <c r="S41" s="86" t="n">
        <v>0</v>
      </c>
      <c r="T41" s="86" t="n">
        <v>0.54</v>
      </c>
      <c r="U41" s="86" t="n">
        <v>0</v>
      </c>
      <c r="V41" s="86" t="n">
        <v>0</v>
      </c>
      <c r="W41" s="86" t="n">
        <v>0</v>
      </c>
      <c r="X41" s="86" t="n">
        <v>0</v>
      </c>
      <c r="Y41" s="86" t="n">
        <v>0</v>
      </c>
      <c r="Z41" s="86" t="n">
        <v>0</v>
      </c>
      <c r="AA41" s="86" t="n">
        <v>0</v>
      </c>
      <c r="AB41" s="86" t="n">
        <v>0</v>
      </c>
      <c r="AC41" s="86" t="n">
        <v>0</v>
      </c>
      <c r="AD41" s="86" t="n">
        <v>0</v>
      </c>
      <c r="AE41" s="86" t="n">
        <v>0</v>
      </c>
      <c r="AF41" s="86" t="n">
        <v>0</v>
      </c>
      <c r="AG41" s="86" t="n">
        <v>0</v>
      </c>
      <c r="AH41" s="86" t="n">
        <v>0</v>
      </c>
      <c r="AI41" s="86" t="n">
        <v>0</v>
      </c>
      <c r="AJ41" s="87" t="n">
        <v>0</v>
      </c>
      <c r="AK41" s="87" t="n">
        <v>95.79</v>
      </c>
      <c r="AL41" s="87" t="n">
        <v>99.7</v>
      </c>
      <c r="AM41" s="87" t="n">
        <v>152.69</v>
      </c>
      <c r="AN41" s="87" t="n">
        <v>50.63</v>
      </c>
      <c r="AO41" s="87" t="n">
        <v>30.02</v>
      </c>
      <c r="AP41" s="87" t="n">
        <v>60.03</v>
      </c>
      <c r="AQ41" s="87" t="n">
        <v>22.71</v>
      </c>
      <c r="AR41" s="87" t="n">
        <v>108.58</v>
      </c>
      <c r="AS41" s="87" t="n">
        <v>67.34</v>
      </c>
      <c r="AT41" s="87" t="n">
        <v>93.96</v>
      </c>
      <c r="AU41" s="87" t="n">
        <v>77.52</v>
      </c>
      <c r="AV41" s="87" t="n">
        <v>40.72</v>
      </c>
      <c r="AW41" s="87" t="n">
        <v>72.04</v>
      </c>
      <c r="AX41" s="87" t="n">
        <v>602.39</v>
      </c>
      <c r="AY41" s="87" t="n">
        <v>0</v>
      </c>
      <c r="AZ41" s="87" t="n">
        <v>196.27</v>
      </c>
      <c r="BA41" s="87" t="n">
        <v>85.35</v>
      </c>
      <c r="BB41" s="87" t="n">
        <v>56.64</v>
      </c>
      <c r="BC41" s="87" t="n">
        <v>44.89</v>
      </c>
      <c r="BD41" s="87" t="n">
        <v>0</v>
      </c>
      <c r="BE41" s="87" t="n">
        <v>0</v>
      </c>
      <c r="BF41" s="87" t="n">
        <v>0</v>
      </c>
      <c r="BG41" s="87" t="n">
        <v>0</v>
      </c>
      <c r="BH41" s="87" t="n">
        <v>0</v>
      </c>
      <c r="BI41" s="87" t="n">
        <v>0</v>
      </c>
      <c r="BJ41" s="87" t="n">
        <v>0</v>
      </c>
      <c r="BK41" s="87" t="n">
        <v>0.02</v>
      </c>
      <c r="BL41" s="87" t="n">
        <v>0</v>
      </c>
      <c r="BM41" s="87" t="n">
        <v>0</v>
      </c>
      <c r="BN41" s="87" t="n">
        <v>0</v>
      </c>
      <c r="BO41" s="87" t="n">
        <v>0</v>
      </c>
      <c r="BP41" s="87" t="n">
        <v>0</v>
      </c>
      <c r="BQ41" s="87" t="n">
        <v>0</v>
      </c>
      <c r="BR41" s="87" t="n">
        <v>0</v>
      </c>
      <c r="BS41" s="87" t="n">
        <v>0.02</v>
      </c>
      <c r="BT41" s="87" t="n">
        <v>0</v>
      </c>
      <c r="BU41" s="87" t="n">
        <v>0</v>
      </c>
      <c r="BV41" s="87" t="n">
        <v>0.08</v>
      </c>
      <c r="BW41" s="87" t="n">
        <v>0</v>
      </c>
      <c r="BX41" s="87" t="n">
        <v>0</v>
      </c>
      <c r="BY41" s="87" t="n">
        <v>0</v>
      </c>
      <c r="BZ41" s="87" t="n">
        <v>0</v>
      </c>
      <c r="CA41" s="87" t="n">
        <v>0</v>
      </c>
      <c r="CB41" s="87" t="n">
        <v>11.73</v>
      </c>
      <c r="CC41" s="88"/>
      <c r="CD41" s="88"/>
      <c r="CE41" s="87" t="n">
        <v>0</v>
      </c>
      <c r="CF41" s="87"/>
      <c r="CG41" s="87" t="n">
        <v>0</v>
      </c>
      <c r="CH41" s="87" t="n">
        <v>0</v>
      </c>
      <c r="CI41" s="87" t="n">
        <v>0</v>
      </c>
      <c r="CJ41" s="87" t="n">
        <v>950</v>
      </c>
      <c r="CK41" s="87" t="n">
        <v>366</v>
      </c>
      <c r="CL41" s="87" t="n">
        <v>658</v>
      </c>
      <c r="CM41" s="87" t="n">
        <v>7.6</v>
      </c>
      <c r="CN41" s="87" t="n">
        <v>7.6</v>
      </c>
      <c r="CO41" s="87" t="n">
        <v>7.6</v>
      </c>
      <c r="CP41" s="87" t="n">
        <v>0</v>
      </c>
      <c r="CQ41" s="87" t="n">
        <v>0</v>
      </c>
    </row>
    <row r="42" customFormat="false" ht="15.6" hidden="false" customHeight="false" outlineLevel="0" collapsed="false">
      <c r="A42" s="33" t="str">
        <f aca="false">"-"</f>
        <v>-</v>
      </c>
      <c r="B42" s="38" t="s">
        <v>109</v>
      </c>
      <c r="C42" s="35" t="str">
        <f aca="false">"25"</f>
        <v>25</v>
      </c>
      <c r="D42" s="131" t="n">
        <v>1.65</v>
      </c>
      <c r="E42" s="131" t="n">
        <v>0</v>
      </c>
      <c r="F42" s="131" t="n">
        <v>0.3</v>
      </c>
      <c r="G42" s="131" t="n">
        <v>0.3</v>
      </c>
      <c r="H42" s="131" t="n">
        <v>10.43</v>
      </c>
      <c r="I42" s="131" t="n">
        <v>48.345</v>
      </c>
      <c r="J42" s="85" t="n">
        <v>0.05</v>
      </c>
      <c r="K42" s="86" t="n">
        <v>0</v>
      </c>
      <c r="L42" s="86" t="n">
        <v>0</v>
      </c>
      <c r="M42" s="86" t="n">
        <v>0</v>
      </c>
      <c r="N42" s="86" t="n">
        <v>0.3</v>
      </c>
      <c r="O42" s="86" t="n">
        <v>8.05</v>
      </c>
      <c r="P42" s="86" t="n">
        <v>2.08</v>
      </c>
      <c r="Q42" s="86" t="n">
        <v>0</v>
      </c>
      <c r="R42" s="86" t="n">
        <v>0</v>
      </c>
      <c r="S42" s="86" t="n">
        <v>0.25</v>
      </c>
      <c r="T42" s="86" t="n">
        <v>0.63</v>
      </c>
      <c r="U42" s="86" t="n">
        <v>152.5</v>
      </c>
      <c r="V42" s="86" t="n">
        <v>61.25</v>
      </c>
      <c r="W42" s="86" t="n">
        <v>8.75</v>
      </c>
      <c r="X42" s="86" t="n">
        <v>11.75</v>
      </c>
      <c r="Y42" s="86" t="n">
        <v>39.5</v>
      </c>
      <c r="Z42" s="86" t="n">
        <v>0.98</v>
      </c>
      <c r="AA42" s="86" t="n">
        <v>0</v>
      </c>
      <c r="AB42" s="86" t="n">
        <v>1.25</v>
      </c>
      <c r="AC42" s="86" t="n">
        <v>0.25</v>
      </c>
      <c r="AD42" s="86" t="n">
        <v>0.35</v>
      </c>
      <c r="AE42" s="86" t="n">
        <v>0.05</v>
      </c>
      <c r="AF42" s="86" t="n">
        <v>0.02</v>
      </c>
      <c r="AG42" s="86" t="n">
        <v>0.18</v>
      </c>
      <c r="AH42" s="86" t="n">
        <v>0.5</v>
      </c>
      <c r="AI42" s="86" t="n">
        <v>0</v>
      </c>
      <c r="AJ42" s="87" t="n">
        <v>0</v>
      </c>
      <c r="AK42" s="87" t="n">
        <v>80.5</v>
      </c>
      <c r="AL42" s="87" t="n">
        <v>62</v>
      </c>
      <c r="AM42" s="87" t="n">
        <v>106.75</v>
      </c>
      <c r="AN42" s="87" t="n">
        <v>55.75</v>
      </c>
      <c r="AO42" s="87" t="n">
        <v>23.25</v>
      </c>
      <c r="AP42" s="87" t="n">
        <v>49.5</v>
      </c>
      <c r="AQ42" s="87" t="n">
        <v>20</v>
      </c>
      <c r="AR42" s="87" t="n">
        <v>92.75</v>
      </c>
      <c r="AS42" s="87" t="n">
        <v>74.25</v>
      </c>
      <c r="AT42" s="87" t="n">
        <v>72.75</v>
      </c>
      <c r="AU42" s="87" t="n">
        <v>116</v>
      </c>
      <c r="AV42" s="87" t="n">
        <v>31</v>
      </c>
      <c r="AW42" s="87" t="n">
        <v>77.5</v>
      </c>
      <c r="AX42" s="87" t="n">
        <v>389.75</v>
      </c>
      <c r="AY42" s="87" t="n">
        <v>0</v>
      </c>
      <c r="AZ42" s="87" t="n">
        <v>131.5</v>
      </c>
      <c r="BA42" s="87" t="n">
        <v>72.75</v>
      </c>
      <c r="BB42" s="87" t="n">
        <v>45</v>
      </c>
      <c r="BC42" s="87" t="n">
        <v>32.5</v>
      </c>
      <c r="BD42" s="87" t="n">
        <v>0</v>
      </c>
      <c r="BE42" s="87" t="n">
        <v>0</v>
      </c>
      <c r="BF42" s="87" t="n">
        <v>0</v>
      </c>
      <c r="BG42" s="87" t="n">
        <v>0</v>
      </c>
      <c r="BH42" s="87" t="n">
        <v>0</v>
      </c>
      <c r="BI42" s="87" t="n">
        <v>0</v>
      </c>
      <c r="BJ42" s="87" t="n">
        <v>0</v>
      </c>
      <c r="BK42" s="87" t="n">
        <v>0.04</v>
      </c>
      <c r="BL42" s="87" t="n">
        <v>0</v>
      </c>
      <c r="BM42" s="87" t="n">
        <v>0</v>
      </c>
      <c r="BN42" s="87" t="n">
        <v>0.01</v>
      </c>
      <c r="BO42" s="87" t="n">
        <v>0</v>
      </c>
      <c r="BP42" s="87" t="n">
        <v>0</v>
      </c>
      <c r="BQ42" s="87" t="n">
        <v>0</v>
      </c>
      <c r="BR42" s="87" t="n">
        <v>0</v>
      </c>
      <c r="BS42" s="87" t="n">
        <v>0.03</v>
      </c>
      <c r="BT42" s="87" t="n">
        <v>0</v>
      </c>
      <c r="BU42" s="87" t="n">
        <v>0</v>
      </c>
      <c r="BV42" s="87" t="n">
        <v>0.12</v>
      </c>
      <c r="BW42" s="87" t="n">
        <v>0.02</v>
      </c>
      <c r="BX42" s="87" t="n">
        <v>0</v>
      </c>
      <c r="BY42" s="87" t="n">
        <v>0</v>
      </c>
      <c r="BZ42" s="87" t="n">
        <v>0</v>
      </c>
      <c r="CA42" s="87" t="n">
        <v>0</v>
      </c>
      <c r="CB42" s="87" t="n">
        <v>11.75</v>
      </c>
      <c r="CC42" s="88"/>
      <c r="CD42" s="88"/>
      <c r="CE42" s="87" t="n">
        <v>0.21</v>
      </c>
      <c r="CF42" s="87"/>
      <c r="CG42" s="87" t="n">
        <v>2.5</v>
      </c>
      <c r="CH42" s="87" t="n">
        <v>2.5</v>
      </c>
      <c r="CI42" s="87" t="n">
        <v>2.5</v>
      </c>
      <c r="CJ42" s="87" t="n">
        <v>475</v>
      </c>
      <c r="CK42" s="87" t="n">
        <v>183</v>
      </c>
      <c r="CL42" s="87" t="n">
        <v>329</v>
      </c>
      <c r="CM42" s="87" t="n">
        <v>4.75</v>
      </c>
      <c r="CN42" s="87" t="n">
        <v>3.95</v>
      </c>
      <c r="CO42" s="87" t="n">
        <v>4.35</v>
      </c>
      <c r="CP42" s="87" t="n">
        <v>0</v>
      </c>
      <c r="CQ42" s="87" t="n">
        <v>0</v>
      </c>
    </row>
    <row r="43" customFormat="false" ht="15.6" hidden="false" customHeight="false" outlineLevel="0" collapsed="false">
      <c r="A43" s="33" t="str">
        <f aca="false">"-"</f>
        <v>-</v>
      </c>
      <c r="B43" s="38" t="s">
        <v>181</v>
      </c>
      <c r="C43" s="35" t="str">
        <f aca="false">"100"</f>
        <v>100</v>
      </c>
      <c r="D43" s="131" t="n">
        <v>0.4</v>
      </c>
      <c r="E43" s="131" t="n">
        <v>0</v>
      </c>
      <c r="F43" s="131" t="n">
        <v>0.4</v>
      </c>
      <c r="G43" s="131" t="n">
        <v>0.4</v>
      </c>
      <c r="H43" s="131" t="n">
        <v>11.6</v>
      </c>
      <c r="I43" s="131" t="n">
        <v>48.68</v>
      </c>
      <c r="J43" s="81" t="n">
        <v>0.1</v>
      </c>
      <c r="K43" s="82" t="n">
        <v>0</v>
      </c>
      <c r="L43" s="82" t="n">
        <v>0</v>
      </c>
      <c r="M43" s="82" t="n">
        <v>0</v>
      </c>
      <c r="N43" s="82" t="n">
        <v>9</v>
      </c>
      <c r="O43" s="82" t="n">
        <v>0.8</v>
      </c>
      <c r="P43" s="82" t="n">
        <v>1.8</v>
      </c>
      <c r="Q43" s="82" t="n">
        <v>0</v>
      </c>
      <c r="R43" s="82" t="n">
        <v>0</v>
      </c>
      <c r="S43" s="82" t="n">
        <v>0.8</v>
      </c>
      <c r="T43" s="82" t="n">
        <v>0.5</v>
      </c>
      <c r="U43" s="82" t="n">
        <v>26</v>
      </c>
      <c r="V43" s="82" t="n">
        <v>278</v>
      </c>
      <c r="W43" s="82" t="n">
        <v>16</v>
      </c>
      <c r="X43" s="82" t="n">
        <v>9</v>
      </c>
      <c r="Y43" s="82" t="n">
        <v>11</v>
      </c>
      <c r="Z43" s="82" t="n">
        <v>2.2</v>
      </c>
      <c r="AA43" s="82" t="n">
        <v>0</v>
      </c>
      <c r="AB43" s="82" t="n">
        <v>30</v>
      </c>
      <c r="AC43" s="82" t="n">
        <v>5</v>
      </c>
      <c r="AD43" s="82" t="n">
        <v>0.2</v>
      </c>
      <c r="AE43" s="82" t="n">
        <v>0.03</v>
      </c>
      <c r="AF43" s="82" t="n">
        <v>0.02</v>
      </c>
      <c r="AG43" s="82" t="n">
        <v>0.3</v>
      </c>
      <c r="AH43" s="82" t="n">
        <v>0.4</v>
      </c>
      <c r="AI43" s="82" t="n">
        <v>10</v>
      </c>
      <c r="AJ43" s="80" t="n">
        <v>0</v>
      </c>
      <c r="AK43" s="80" t="n">
        <v>12</v>
      </c>
      <c r="AL43" s="80" t="n">
        <v>13</v>
      </c>
      <c r="AM43" s="80" t="n">
        <v>19</v>
      </c>
      <c r="AN43" s="80" t="n">
        <v>18</v>
      </c>
      <c r="AO43" s="80" t="n">
        <v>3</v>
      </c>
      <c r="AP43" s="80" t="n">
        <v>11</v>
      </c>
      <c r="AQ43" s="80" t="n">
        <v>3</v>
      </c>
      <c r="AR43" s="80" t="n">
        <v>9</v>
      </c>
      <c r="AS43" s="80" t="n">
        <v>17</v>
      </c>
      <c r="AT43" s="80" t="n">
        <v>10</v>
      </c>
      <c r="AU43" s="80" t="n">
        <v>78</v>
      </c>
      <c r="AV43" s="80" t="n">
        <v>7</v>
      </c>
      <c r="AW43" s="80" t="n">
        <v>14</v>
      </c>
      <c r="AX43" s="80" t="n">
        <v>42</v>
      </c>
      <c r="AY43" s="80" t="n">
        <v>0</v>
      </c>
      <c r="AZ43" s="80" t="n">
        <v>13</v>
      </c>
      <c r="BA43" s="80" t="n">
        <v>16</v>
      </c>
      <c r="BB43" s="80" t="n">
        <v>6</v>
      </c>
      <c r="BC43" s="80" t="n">
        <v>5</v>
      </c>
      <c r="BD43" s="80" t="n">
        <v>0</v>
      </c>
      <c r="BE43" s="80" t="n">
        <v>0</v>
      </c>
      <c r="BF43" s="80" t="n">
        <v>0</v>
      </c>
      <c r="BG43" s="80" t="n">
        <v>0</v>
      </c>
      <c r="BH43" s="80" t="n">
        <v>0</v>
      </c>
      <c r="BI43" s="80" t="n">
        <v>0</v>
      </c>
      <c r="BJ43" s="80" t="n">
        <v>0</v>
      </c>
      <c r="BK43" s="80" t="n">
        <v>0</v>
      </c>
      <c r="BL43" s="80" t="n">
        <v>0</v>
      </c>
      <c r="BM43" s="80" t="n">
        <v>0</v>
      </c>
      <c r="BN43" s="80" t="n">
        <v>0</v>
      </c>
      <c r="BO43" s="80" t="n">
        <v>0</v>
      </c>
      <c r="BP43" s="80" t="n">
        <v>0</v>
      </c>
      <c r="BQ43" s="80" t="n">
        <v>0</v>
      </c>
      <c r="BR43" s="80" t="n">
        <v>0</v>
      </c>
      <c r="BS43" s="80" t="n">
        <v>0</v>
      </c>
      <c r="BT43" s="80" t="n">
        <v>0</v>
      </c>
      <c r="BU43" s="80" t="n">
        <v>0</v>
      </c>
      <c r="BV43" s="80" t="n">
        <v>0</v>
      </c>
      <c r="BW43" s="80" t="n">
        <v>0</v>
      </c>
      <c r="BX43" s="80" t="n">
        <v>0</v>
      </c>
      <c r="BY43" s="80" t="n">
        <v>0</v>
      </c>
      <c r="BZ43" s="80" t="n">
        <v>0</v>
      </c>
      <c r="CA43" s="80" t="n">
        <v>0</v>
      </c>
      <c r="CB43" s="80" t="n">
        <v>86.3</v>
      </c>
      <c r="CC43" s="83"/>
      <c r="CD43" s="83"/>
      <c r="CE43" s="80" t="n">
        <v>5</v>
      </c>
      <c r="CF43" s="80"/>
      <c r="CG43" s="80" t="n">
        <v>2</v>
      </c>
      <c r="CH43" s="80" t="n">
        <v>2</v>
      </c>
      <c r="CI43" s="80" t="n">
        <v>2</v>
      </c>
      <c r="CJ43" s="80" t="n">
        <v>150</v>
      </c>
      <c r="CK43" s="80" t="n">
        <v>150</v>
      </c>
      <c r="CL43" s="80" t="n">
        <v>150</v>
      </c>
      <c r="CM43" s="80" t="n">
        <v>46.8</v>
      </c>
      <c r="CN43" s="80" t="n">
        <v>46.8</v>
      </c>
      <c r="CO43" s="80" t="n">
        <v>46.8</v>
      </c>
      <c r="CP43" s="80" t="n">
        <v>0</v>
      </c>
      <c r="CQ43" s="80" t="n">
        <v>0</v>
      </c>
    </row>
    <row r="44" customFormat="false" ht="14.4" hidden="false" customHeight="false" outlineLevel="0" collapsed="false">
      <c r="A44" s="47"/>
      <c r="B44" s="48" t="s">
        <v>182</v>
      </c>
      <c r="C44" s="49"/>
      <c r="D44" s="133" t="n">
        <f aca="false">SUM(D37:D43)</f>
        <v>23.62</v>
      </c>
      <c r="E44" s="133" t="n">
        <f aca="false">SUM(E37:E43)</f>
        <v>13.56</v>
      </c>
      <c r="F44" s="133" t="n">
        <f aca="false">SUM(F37:F43)</f>
        <v>24.72</v>
      </c>
      <c r="G44" s="133" t="n">
        <f aca="false">SUM(G37:G43)</f>
        <v>8.22</v>
      </c>
      <c r="H44" s="133" t="n">
        <f aca="false">SUM(H37:H43)</f>
        <v>109.09</v>
      </c>
      <c r="I44" s="133" t="n">
        <f aca="false">SUM(I37:I43)</f>
        <v>744.425127125</v>
      </c>
      <c r="J44" s="59" t="n">
        <f aca="false">SUM(J37:J43)</f>
        <v>11.38</v>
      </c>
      <c r="K44" s="60" t="n">
        <f aca="false">SUM(K37:K43)</f>
        <v>3.98</v>
      </c>
      <c r="L44" s="60" t="n">
        <f aca="false">SUM(L37:L43)</f>
        <v>0</v>
      </c>
      <c r="M44" s="60" t="n">
        <f aca="false">SUM(M37:M43)</f>
        <v>0</v>
      </c>
      <c r="N44" s="60" t="n">
        <f aca="false">SUM(N37:N43)</f>
        <v>30.33</v>
      </c>
      <c r="O44" s="60" t="n">
        <f aca="false">SUM(O37:O43)</f>
        <v>68.94</v>
      </c>
      <c r="P44" s="60" t="n">
        <f aca="false">SUM(P37:P43)</f>
        <v>9.82</v>
      </c>
      <c r="Q44" s="60" t="n">
        <f aca="false">SUM(Q37:Q43)</f>
        <v>0</v>
      </c>
      <c r="R44" s="60" t="n">
        <f aca="false">SUM(R37:R43)</f>
        <v>0</v>
      </c>
      <c r="S44" s="60" t="n">
        <f aca="false">SUM(S37:S43)</f>
        <v>1.99</v>
      </c>
      <c r="T44" s="60" t="n">
        <f aca="false">SUM(T37:T43)</f>
        <v>7.03</v>
      </c>
      <c r="U44" s="60" t="n">
        <f aca="false">SUM(U37:U43)</f>
        <v>1218.53</v>
      </c>
      <c r="V44" s="60" t="n">
        <f aca="false">SUM(V37:V43)</f>
        <v>1197.72</v>
      </c>
      <c r="W44" s="60" t="n">
        <f aca="false">SUM(W37:W43)</f>
        <v>151.22</v>
      </c>
      <c r="X44" s="60" t="n">
        <f aca="false">SUM(X37:X43)</f>
        <v>84.14</v>
      </c>
      <c r="Y44" s="60" t="n">
        <f aca="false">SUM(Y37:Y43)</f>
        <v>325.71</v>
      </c>
      <c r="Z44" s="60" t="n">
        <f aca="false">SUM(Z37:Z43)</f>
        <v>7.44</v>
      </c>
      <c r="AA44" s="60" t="n">
        <f aca="false">SUM(AA37:AA43)</f>
        <v>20.85</v>
      </c>
      <c r="AB44" s="60" t="n">
        <f aca="false">SUM(AB37:AB43)</f>
        <v>1384.51</v>
      </c>
      <c r="AC44" s="60" t="n">
        <f aca="false">SUM(AC37:AC43)</f>
        <v>322.56</v>
      </c>
      <c r="AD44" s="60" t="n">
        <f aca="false">SUM(AD37:AD43)</f>
        <v>5.18</v>
      </c>
      <c r="AE44" s="60" t="n">
        <f aca="false">SUM(AE37:AE43)</f>
        <v>0.52</v>
      </c>
      <c r="AF44" s="60" t="n">
        <f aca="false">SUM(AF37:AF43)</f>
        <v>0.25</v>
      </c>
      <c r="AG44" s="60" t="n">
        <f aca="false">SUM(AG37:AG43)</f>
        <v>3.71</v>
      </c>
      <c r="AH44" s="60" t="n">
        <f aca="false">SUM(AH37:AH43)</f>
        <v>9.9</v>
      </c>
      <c r="AI44" s="60" t="n">
        <f aca="false">SUM(AI37:AI43)</f>
        <v>18.45</v>
      </c>
      <c r="AJ44" s="60" t="n">
        <f aca="false">SUM(AJ37:AJ43)</f>
        <v>0</v>
      </c>
      <c r="AK44" s="60" t="n">
        <f aca="false">SUM(AK37:AK43)</f>
        <v>1281.98</v>
      </c>
      <c r="AL44" s="60" t="n">
        <f aca="false">SUM(AL37:AL43)</f>
        <v>1080.06</v>
      </c>
      <c r="AM44" s="60" t="n">
        <f aca="false">SUM(AM37:AM43)</f>
        <v>1867.98</v>
      </c>
      <c r="AN44" s="60" t="n">
        <f aca="false">SUM(AN37:AN43)</f>
        <v>1439.3</v>
      </c>
      <c r="AO44" s="60" t="n">
        <f aca="false">SUM(AO37:AO43)</f>
        <v>474.01</v>
      </c>
      <c r="AP44" s="60" t="n">
        <f aca="false">SUM(AP37:AP43)</f>
        <v>944.26</v>
      </c>
      <c r="AQ44" s="60" t="n">
        <f aca="false">SUM(AQ37:AQ43)</f>
        <v>315.74</v>
      </c>
      <c r="AR44" s="60" t="n">
        <f aca="false">SUM(AR37:AR43)</f>
        <v>1122.09</v>
      </c>
      <c r="AS44" s="60" t="n">
        <f aca="false">SUM(AS37:AS43)</f>
        <v>1063.71</v>
      </c>
      <c r="AT44" s="60" t="n">
        <f aca="false">SUM(AT37:AT43)</f>
        <v>1223.93</v>
      </c>
      <c r="AU44" s="60" t="n">
        <f aca="false">SUM(AU37:AU43)</f>
        <v>1720.38</v>
      </c>
      <c r="AV44" s="60" t="n">
        <f aca="false">SUM(AV37:AV43)</f>
        <v>710.62</v>
      </c>
      <c r="AW44" s="60" t="n">
        <f aca="false">SUM(AW37:AW43)</f>
        <v>997.46</v>
      </c>
      <c r="AX44" s="60" t="n">
        <f aca="false">SUM(AX37:AX43)</f>
        <v>4863.87</v>
      </c>
      <c r="AY44" s="60" t="n">
        <f aca="false">SUM(AY37:AY43)</f>
        <v>127.84</v>
      </c>
      <c r="AZ44" s="60" t="n">
        <f aca="false">SUM(AZ37:AZ43)</f>
        <v>1457.21</v>
      </c>
      <c r="BA44" s="60" t="n">
        <f aca="false">SUM(BA37:BA43)</f>
        <v>1013.6</v>
      </c>
      <c r="BB44" s="60" t="n">
        <f aca="false">SUM(BB37:BB43)</f>
        <v>750.25</v>
      </c>
      <c r="BC44" s="60" t="n">
        <f aca="false">SUM(BC37:BC43)</f>
        <v>364.23</v>
      </c>
      <c r="BD44" s="60" t="n">
        <f aca="false">SUM(BD37:BD43)</f>
        <v>0.09</v>
      </c>
      <c r="BE44" s="60" t="n">
        <f aca="false">SUM(BE37:BE43)</f>
        <v>0.05</v>
      </c>
      <c r="BF44" s="60" t="n">
        <f aca="false">SUM(BF37:BF43)</f>
        <v>0.05</v>
      </c>
      <c r="BG44" s="60" t="n">
        <f aca="false">SUM(BG37:BG43)</f>
        <v>0.12</v>
      </c>
      <c r="BH44" s="60" t="n">
        <f aca="false">SUM(BH37:BH43)</f>
        <v>0.14</v>
      </c>
      <c r="BI44" s="60" t="n">
        <f aca="false">SUM(BI37:BI43)</f>
        <v>0.48</v>
      </c>
      <c r="BJ44" s="60" t="n">
        <f aca="false">SUM(BJ37:BJ43)</f>
        <v>0.03</v>
      </c>
      <c r="BK44" s="60" t="n">
        <f aca="false">SUM(BK37:BK43)</f>
        <v>1.7</v>
      </c>
      <c r="BL44" s="60" t="n">
        <f aca="false">SUM(BL37:BL43)</f>
        <v>0.01</v>
      </c>
      <c r="BM44" s="60" t="n">
        <f aca="false">SUM(BM37:BM43)</f>
        <v>0.55</v>
      </c>
      <c r="BN44" s="60" t="n">
        <f aca="false">SUM(BN37:BN43)</f>
        <v>0.04</v>
      </c>
      <c r="BO44" s="60" t="n">
        <f aca="false">SUM(BO37:BO43)</f>
        <v>0.03</v>
      </c>
      <c r="BP44" s="60" t="n">
        <f aca="false">SUM(BP37:BP43)</f>
        <v>0</v>
      </c>
      <c r="BQ44" s="60" t="n">
        <f aca="false">SUM(BQ37:BQ43)</f>
        <v>0.08</v>
      </c>
      <c r="BR44" s="60" t="n">
        <f aca="false">SUM(BR37:BR43)</f>
        <v>0.13</v>
      </c>
      <c r="BS44" s="60" t="n">
        <f aca="false">SUM(BS37:BS43)</f>
        <v>2.34</v>
      </c>
      <c r="BT44" s="60" t="n">
        <f aca="false">SUM(BT37:BT43)</f>
        <v>0</v>
      </c>
      <c r="BU44" s="60" t="n">
        <f aca="false">SUM(BU37:BU43)</f>
        <v>0</v>
      </c>
      <c r="BV44" s="60" t="n">
        <f aca="false">SUM(BV37:BV43)</f>
        <v>4.1</v>
      </c>
      <c r="BW44" s="60" t="n">
        <f aca="false">SUM(BW37:BW43)</f>
        <v>0.03</v>
      </c>
      <c r="BX44" s="60" t="n">
        <f aca="false">SUM(BX37:BX43)</f>
        <v>0</v>
      </c>
      <c r="BY44" s="60" t="n">
        <f aca="false">SUM(BY37:BY43)</f>
        <v>0</v>
      </c>
      <c r="BZ44" s="60" t="n">
        <f aca="false">SUM(BZ37:BZ43)</f>
        <v>0</v>
      </c>
      <c r="CA44" s="60" t="n">
        <f aca="false">SUM(CA37:CA43)</f>
        <v>0</v>
      </c>
      <c r="CB44" s="60" t="n">
        <f aca="false">SUM(CB37:CB43)</f>
        <v>796.29</v>
      </c>
      <c r="CC44" s="60" t="n">
        <f aca="false">SUM(CC37:CC43)</f>
        <v>0</v>
      </c>
      <c r="CD44" s="60" t="n">
        <f aca="false">SUM(CD37:CD43)</f>
        <v>0</v>
      </c>
      <c r="CE44" s="60" t="n">
        <f aca="false">SUM(CE37:CE43)</f>
        <v>251.6</v>
      </c>
      <c r="CF44" s="60" t="n">
        <f aca="false">SUM(CF37:CF43)</f>
        <v>0</v>
      </c>
      <c r="CG44" s="60" t="n">
        <f aca="false">SUM(CG37:CG43)</f>
        <v>98.44</v>
      </c>
      <c r="CH44" s="60" t="n">
        <f aca="false">SUM(CH37:CH43)</f>
        <v>58.95</v>
      </c>
      <c r="CI44" s="60" t="n">
        <f aca="false">SUM(CI37:CI43)</f>
        <v>78.7</v>
      </c>
      <c r="CJ44" s="60" t="n">
        <f aca="false">SUM(CJ37:CJ43)</f>
        <v>6819.16</v>
      </c>
      <c r="CK44" s="60" t="n">
        <f aca="false">SUM(CK37:CK43)</f>
        <v>3757.87</v>
      </c>
      <c r="CL44" s="60" t="n">
        <f aca="false">SUM(CL37:CL43)</f>
        <v>5288.52</v>
      </c>
      <c r="CM44" s="60" t="n">
        <f aca="false">SUM(CM37:CM43)</f>
        <v>228.49</v>
      </c>
      <c r="CN44" s="60" t="n">
        <f aca="false">SUM(CN37:CN43)</f>
        <v>162.98</v>
      </c>
      <c r="CO44" s="60" t="n">
        <f aca="false">SUM(CO37:CO43)</f>
        <v>195.73</v>
      </c>
      <c r="CP44" s="60" t="n">
        <f aca="false">SUM(CP37:CP43)</f>
        <v>10</v>
      </c>
      <c r="CQ44" s="60" t="n">
        <f aca="false">SUM(CQ37:CQ43)</f>
        <v>1.78</v>
      </c>
    </row>
    <row r="45" customFormat="false" ht="15.6" hidden="true" customHeight="false" outlineLevel="0" collapsed="false">
      <c r="A45" s="28"/>
      <c r="B45" s="53" t="s">
        <v>112</v>
      </c>
      <c r="C45" s="30"/>
      <c r="D45" s="45" t="n">
        <v>26.95</v>
      </c>
      <c r="E45" s="45" t="n">
        <v>0</v>
      </c>
      <c r="F45" s="45" t="n">
        <v>27.65</v>
      </c>
      <c r="G45" s="45" t="n">
        <v>0</v>
      </c>
      <c r="H45" s="45" t="n">
        <v>117.25</v>
      </c>
      <c r="I45" s="45" t="n">
        <v>822.5</v>
      </c>
      <c r="V45" s="69" t="n">
        <v>0</v>
      </c>
      <c r="W45" s="69" t="n">
        <v>0</v>
      </c>
      <c r="X45" s="69" t="n">
        <v>0</v>
      </c>
      <c r="Y45" s="69" t="n">
        <v>0</v>
      </c>
      <c r="Z45" s="69" t="n">
        <v>0</v>
      </c>
      <c r="AA45" s="69" t="n">
        <v>0</v>
      </c>
      <c r="AB45" s="69" t="n">
        <v>0</v>
      </c>
      <c r="AC45" s="69" t="n">
        <v>245</v>
      </c>
      <c r="AD45" s="69" t="n">
        <v>0</v>
      </c>
      <c r="AE45" s="69" t="n">
        <v>0.42</v>
      </c>
      <c r="AF45" s="69" t="n">
        <v>0.49</v>
      </c>
      <c r="AI45" s="69" t="n">
        <v>21</v>
      </c>
      <c r="CI45" s="70" t="n">
        <v>0</v>
      </c>
      <c r="CL45" s="70" t="n">
        <v>0</v>
      </c>
      <c r="CO45" s="70" t="n">
        <v>0</v>
      </c>
    </row>
    <row r="46" customFormat="false" ht="12.6" hidden="true" customHeight="true" outlineLevel="0" collapsed="false">
      <c r="A46" s="28"/>
      <c r="B46" s="53" t="s">
        <v>113</v>
      </c>
      <c r="C46" s="30"/>
      <c r="D46" s="45" t="n">
        <f aca="false">D44-D45</f>
        <v>-3.33</v>
      </c>
      <c r="E46" s="45" t="n">
        <f aca="false">E44-E45</f>
        <v>13.56</v>
      </c>
      <c r="F46" s="45" t="n">
        <f aca="false">F44-F45</f>
        <v>-2.93</v>
      </c>
      <c r="G46" s="45" t="n">
        <f aca="false">G44-G45</f>
        <v>8.22</v>
      </c>
      <c r="H46" s="45" t="n">
        <f aca="false">H44-H45</f>
        <v>-8.16</v>
      </c>
      <c r="I46" s="45" t="n">
        <f aca="false">I44-I45</f>
        <v>-78.074872875</v>
      </c>
      <c r="V46" s="69" t="n">
        <f aca="false">V44-V45</f>
        <v>1197.72</v>
      </c>
      <c r="W46" s="69" t="n">
        <f aca="false">W44-W45</f>
        <v>151.22</v>
      </c>
      <c r="X46" s="69" t="n">
        <f aca="false">X44-X45</f>
        <v>84.14</v>
      </c>
      <c r="Y46" s="69" t="n">
        <f aca="false">Y44-Y45</f>
        <v>325.71</v>
      </c>
      <c r="Z46" s="69" t="n">
        <f aca="false">Z44-Z45</f>
        <v>7.44</v>
      </c>
      <c r="AA46" s="69" t="n">
        <f aca="false">AA44-AA45</f>
        <v>20.85</v>
      </c>
      <c r="AB46" s="69" t="n">
        <f aca="false">AB44-AB45</f>
        <v>1384.51</v>
      </c>
      <c r="AC46" s="69" t="n">
        <f aca="false">AC44-AC45</f>
        <v>77.56</v>
      </c>
      <c r="AD46" s="69" t="n">
        <f aca="false">AD44-AD45</f>
        <v>5.18</v>
      </c>
      <c r="AE46" s="69" t="n">
        <f aca="false">AE44-AE45</f>
        <v>0.1</v>
      </c>
      <c r="AF46" s="69" t="n">
        <f aca="false">AF44-AF45</f>
        <v>-0.24</v>
      </c>
      <c r="AI46" s="69" t="n">
        <f aca="false">AI44-AI45</f>
        <v>-2.55</v>
      </c>
      <c r="CI46" s="70" t="n">
        <f aca="false">CI44-CI45</f>
        <v>78.7</v>
      </c>
      <c r="CL46" s="70" t="n">
        <f aca="false">CL44-CL45</f>
        <v>5288.52</v>
      </c>
      <c r="CO46" s="70" t="n">
        <f aca="false">CO44-CO45</f>
        <v>195.73</v>
      </c>
    </row>
    <row r="47" customFormat="false" ht="15.6" hidden="true" customHeight="false" outlineLevel="0" collapsed="false">
      <c r="A47" s="28"/>
      <c r="B47" s="53" t="s">
        <v>114</v>
      </c>
      <c r="C47" s="30"/>
      <c r="D47" s="45" t="n">
        <v>14</v>
      </c>
      <c r="E47" s="45"/>
      <c r="F47" s="45" t="n">
        <v>34</v>
      </c>
      <c r="G47" s="45"/>
      <c r="H47" s="45" t="n">
        <v>52</v>
      </c>
      <c r="I47" s="45"/>
    </row>
    <row r="48" customFormat="false" ht="4.8" hidden="false" customHeight="true" outlineLevel="0" collapsed="false">
      <c r="A48" s="28"/>
      <c r="B48" s="53"/>
      <c r="C48" s="30"/>
      <c r="D48" s="45"/>
      <c r="E48" s="45"/>
      <c r="F48" s="45"/>
      <c r="G48" s="45"/>
      <c r="H48" s="45"/>
      <c r="I48" s="45"/>
    </row>
    <row r="49" customFormat="false" ht="15.6" hidden="false" customHeight="true" outlineLevel="0" collapsed="false">
      <c r="A49" s="28"/>
      <c r="B49" s="29" t="s">
        <v>137</v>
      </c>
      <c r="C49" s="54" t="s">
        <v>116</v>
      </c>
      <c r="D49" s="22" t="s">
        <v>117</v>
      </c>
      <c r="E49" s="22"/>
      <c r="F49" s="22" t="s">
        <v>118</v>
      </c>
      <c r="G49" s="22"/>
      <c r="H49" s="55" t="s">
        <v>119</v>
      </c>
      <c r="I49" s="55" t="s">
        <v>120</v>
      </c>
      <c r="J49" s="8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3"/>
      <c r="CD49" s="83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</row>
    <row r="50" customFormat="false" ht="15.6" hidden="false" customHeight="false" outlineLevel="0" collapsed="false">
      <c r="A50" s="33"/>
      <c r="B50" s="34" t="s">
        <v>173</v>
      </c>
      <c r="C50" s="35"/>
      <c r="D50" s="131"/>
      <c r="E50" s="131"/>
      <c r="F50" s="131"/>
      <c r="G50" s="131"/>
      <c r="H50" s="131"/>
      <c r="I50" s="131"/>
      <c r="J50" s="81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3"/>
      <c r="CD50" s="83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</row>
    <row r="51" customFormat="false" ht="15.6" hidden="false" customHeight="false" outlineLevel="0" collapsed="false">
      <c r="A51" s="33" t="s">
        <v>197</v>
      </c>
      <c r="B51" s="38" t="s">
        <v>198</v>
      </c>
      <c r="C51" s="35" t="s">
        <v>106</v>
      </c>
      <c r="D51" s="131" t="n">
        <v>1.59</v>
      </c>
      <c r="E51" s="131" t="n">
        <v>0</v>
      </c>
      <c r="F51" s="131" t="n">
        <v>7.07</v>
      </c>
      <c r="G51" s="131" t="n">
        <v>2.14</v>
      </c>
      <c r="H51" s="131" t="n">
        <v>7.58</v>
      </c>
      <c r="I51" s="131" t="n">
        <v>61.96</v>
      </c>
      <c r="J51" s="85" t="n">
        <v>0.63</v>
      </c>
      <c r="K51" s="86" t="n">
        <v>1.3</v>
      </c>
      <c r="L51" s="86" t="n">
        <v>0</v>
      </c>
      <c r="M51" s="86" t="n">
        <v>0</v>
      </c>
      <c r="N51" s="86" t="n">
        <v>3.19</v>
      </c>
      <c r="O51" s="86" t="n">
        <v>2.8</v>
      </c>
      <c r="P51" s="86" t="n">
        <v>1.43</v>
      </c>
      <c r="Q51" s="86" t="n">
        <v>0</v>
      </c>
      <c r="R51" s="86" t="n">
        <v>0</v>
      </c>
      <c r="S51" s="86" t="n">
        <v>0.26</v>
      </c>
      <c r="T51" s="86" t="n">
        <v>1.11</v>
      </c>
      <c r="U51" s="86" t="n">
        <v>166.46</v>
      </c>
      <c r="V51" s="86" t="n">
        <v>257.2</v>
      </c>
      <c r="W51" s="86" t="n">
        <v>30.12</v>
      </c>
      <c r="X51" s="86" t="n">
        <v>15.32</v>
      </c>
      <c r="Y51" s="86" t="n">
        <v>31.74</v>
      </c>
      <c r="Z51" s="86" t="n">
        <v>0.51</v>
      </c>
      <c r="AA51" s="86" t="n">
        <v>2.4</v>
      </c>
      <c r="AB51" s="86" t="n">
        <v>1164.48</v>
      </c>
      <c r="AC51" s="86" t="n">
        <v>246.38</v>
      </c>
      <c r="AD51" s="86" t="n">
        <v>1.01</v>
      </c>
      <c r="AE51" s="86" t="n">
        <v>0.03</v>
      </c>
      <c r="AF51" s="86" t="n">
        <v>0.04</v>
      </c>
      <c r="AG51" s="86" t="n">
        <v>0.59</v>
      </c>
      <c r="AH51" s="86" t="n">
        <v>0.97</v>
      </c>
      <c r="AI51" s="86" t="n">
        <v>10.85</v>
      </c>
      <c r="AJ51" s="87" t="n">
        <v>0</v>
      </c>
      <c r="AK51" s="87" t="n">
        <v>75.73</v>
      </c>
      <c r="AL51" s="87" t="n">
        <v>64.37</v>
      </c>
      <c r="AM51" s="87" t="n">
        <v>106.75</v>
      </c>
      <c r="AN51" s="87" t="n">
        <v>107.1</v>
      </c>
      <c r="AO51" s="87" t="n">
        <v>32.6</v>
      </c>
      <c r="AP51" s="87" t="n">
        <v>64.58</v>
      </c>
      <c r="AQ51" s="87" t="n">
        <v>17.94</v>
      </c>
      <c r="AR51" s="87" t="n">
        <v>67.72</v>
      </c>
      <c r="AS51" s="87" t="n">
        <v>93.04</v>
      </c>
      <c r="AT51" s="87" t="n">
        <v>115.38</v>
      </c>
      <c r="AU51" s="87" t="n">
        <v>180.82</v>
      </c>
      <c r="AV51" s="87" t="n">
        <v>44.37</v>
      </c>
      <c r="AW51" s="87" t="n">
        <v>70.14</v>
      </c>
      <c r="AX51" s="87" t="n">
        <v>321.57</v>
      </c>
      <c r="AY51" s="87" t="n">
        <v>0</v>
      </c>
      <c r="AZ51" s="87" t="n">
        <v>69.05</v>
      </c>
      <c r="BA51" s="87" t="n">
        <v>69.69</v>
      </c>
      <c r="BB51" s="87" t="n">
        <v>57.45</v>
      </c>
      <c r="BC51" s="87" t="n">
        <v>24.33</v>
      </c>
      <c r="BD51" s="87" t="n">
        <v>0</v>
      </c>
      <c r="BE51" s="87" t="n">
        <v>0</v>
      </c>
      <c r="BF51" s="87" t="n">
        <v>0</v>
      </c>
      <c r="BG51" s="87" t="n">
        <v>0</v>
      </c>
      <c r="BH51" s="87" t="n">
        <v>0</v>
      </c>
      <c r="BI51" s="87" t="n">
        <v>0</v>
      </c>
      <c r="BJ51" s="87" t="n">
        <v>0</v>
      </c>
      <c r="BK51" s="87" t="n">
        <v>0.12</v>
      </c>
      <c r="BL51" s="87" t="n">
        <v>0</v>
      </c>
      <c r="BM51" s="87" t="n">
        <v>0.07</v>
      </c>
      <c r="BN51" s="87" t="n">
        <v>0.01</v>
      </c>
      <c r="BO51" s="87" t="n">
        <v>0.01</v>
      </c>
      <c r="BP51" s="87" t="n">
        <v>0</v>
      </c>
      <c r="BQ51" s="87" t="n">
        <v>0</v>
      </c>
      <c r="BR51" s="87" t="n">
        <v>0</v>
      </c>
      <c r="BS51" s="87" t="n">
        <v>0.45</v>
      </c>
      <c r="BT51" s="87" t="n">
        <v>0</v>
      </c>
      <c r="BU51" s="87" t="n">
        <v>0</v>
      </c>
      <c r="BV51" s="87" t="n">
        <v>1.2</v>
      </c>
      <c r="BW51" s="87" t="n">
        <v>0</v>
      </c>
      <c r="BX51" s="87" t="n">
        <v>0</v>
      </c>
      <c r="BY51" s="87" t="n">
        <v>0</v>
      </c>
      <c r="BZ51" s="87" t="n">
        <v>0</v>
      </c>
      <c r="CA51" s="87" t="n">
        <v>0</v>
      </c>
      <c r="CB51" s="87" t="n">
        <v>234.58</v>
      </c>
      <c r="CC51" s="88"/>
      <c r="CD51" s="88"/>
      <c r="CE51" s="87" t="n">
        <v>196.48</v>
      </c>
      <c r="CF51" s="87"/>
      <c r="CG51" s="87" t="n">
        <v>25.16</v>
      </c>
      <c r="CH51" s="87" t="n">
        <v>14.1</v>
      </c>
      <c r="CI51" s="87" t="n">
        <v>19.63</v>
      </c>
      <c r="CJ51" s="87" t="n">
        <v>932.33</v>
      </c>
      <c r="CK51" s="87" t="n">
        <v>333.45</v>
      </c>
      <c r="CL51" s="87" t="n">
        <v>632.89</v>
      </c>
      <c r="CM51" s="87" t="n">
        <v>46.29</v>
      </c>
      <c r="CN51" s="87" t="n">
        <v>28.79</v>
      </c>
      <c r="CO51" s="87" t="n">
        <v>37.54</v>
      </c>
      <c r="CP51" s="87" t="n">
        <v>0</v>
      </c>
      <c r="CQ51" s="87" t="n">
        <v>0.4</v>
      </c>
    </row>
    <row r="52" customFormat="false" ht="15.6" hidden="false" customHeight="false" outlineLevel="0" collapsed="false">
      <c r="A52" s="33" t="s">
        <v>199</v>
      </c>
      <c r="B52" s="38" t="s">
        <v>200</v>
      </c>
      <c r="C52" s="35" t="str">
        <f aca="false">"100"</f>
        <v>100</v>
      </c>
      <c r="D52" s="131" t="n">
        <v>11.9</v>
      </c>
      <c r="E52" s="131" t="n">
        <v>0</v>
      </c>
      <c r="F52" s="132" t="n">
        <v>5.7</v>
      </c>
      <c r="G52" s="131" t="n">
        <v>4.63</v>
      </c>
      <c r="H52" s="131" t="n">
        <v>2.95</v>
      </c>
      <c r="I52" s="131" t="n">
        <v>117.814251565</v>
      </c>
      <c r="J52" s="85" t="n">
        <v>0.93</v>
      </c>
      <c r="K52" s="86" t="n">
        <v>3.14</v>
      </c>
      <c r="L52" s="86" t="n">
        <v>0</v>
      </c>
      <c r="M52" s="86" t="n">
        <v>0</v>
      </c>
      <c r="N52" s="86" t="n">
        <v>1.66</v>
      </c>
      <c r="O52" s="86" t="n">
        <v>1.09</v>
      </c>
      <c r="P52" s="86" t="n">
        <v>0.2</v>
      </c>
      <c r="Q52" s="86" t="n">
        <v>0</v>
      </c>
      <c r="R52" s="86" t="n">
        <v>0</v>
      </c>
      <c r="S52" s="86" t="n">
        <v>0.24</v>
      </c>
      <c r="T52" s="86" t="n">
        <v>1.56</v>
      </c>
      <c r="U52" s="86" t="n">
        <v>236.94</v>
      </c>
      <c r="V52" s="86" t="n">
        <v>241.36</v>
      </c>
      <c r="W52" s="86" t="n">
        <v>8.83</v>
      </c>
      <c r="X52" s="86" t="n">
        <v>56.54</v>
      </c>
      <c r="Y52" s="86" t="n">
        <v>111.33</v>
      </c>
      <c r="Z52" s="86" t="n">
        <v>1.05</v>
      </c>
      <c r="AA52" s="86" t="n">
        <v>3.73</v>
      </c>
      <c r="AB52" s="86" t="n">
        <v>261.12</v>
      </c>
      <c r="AC52" s="86" t="n">
        <v>85</v>
      </c>
      <c r="AD52" s="86" t="n">
        <v>2.14</v>
      </c>
      <c r="AE52" s="86" t="n">
        <v>0.04</v>
      </c>
      <c r="AF52" s="86" t="n">
        <v>0.04</v>
      </c>
      <c r="AG52" s="86" t="n">
        <v>4.31</v>
      </c>
      <c r="AH52" s="86" t="n">
        <v>0.24</v>
      </c>
      <c r="AI52" s="86" t="n">
        <v>0.22</v>
      </c>
      <c r="AJ52" s="87" t="n">
        <v>0</v>
      </c>
      <c r="AK52" s="87" t="n">
        <v>8.9</v>
      </c>
      <c r="AL52" s="87" t="n">
        <v>8.02</v>
      </c>
      <c r="AM52" s="87" t="n">
        <v>14.49</v>
      </c>
      <c r="AN52" s="87" t="n">
        <v>5.1</v>
      </c>
      <c r="AO52" s="87" t="n">
        <v>2.77</v>
      </c>
      <c r="AP52" s="87" t="n">
        <v>5.96</v>
      </c>
      <c r="AQ52" s="87" t="n">
        <v>1.86</v>
      </c>
      <c r="AR52" s="87" t="n">
        <v>9.08</v>
      </c>
      <c r="AS52" s="87" t="n">
        <v>6.68</v>
      </c>
      <c r="AT52" s="87" t="n">
        <v>7.67</v>
      </c>
      <c r="AU52" s="87" t="n">
        <v>9.01</v>
      </c>
      <c r="AV52" s="87" t="n">
        <v>3.67</v>
      </c>
      <c r="AW52" s="87" t="n">
        <v>6.54</v>
      </c>
      <c r="AX52" s="87" t="n">
        <v>57.02</v>
      </c>
      <c r="AY52" s="87" t="n">
        <v>0</v>
      </c>
      <c r="AZ52" s="87" t="n">
        <v>16.86</v>
      </c>
      <c r="BA52" s="87" t="n">
        <v>9.13</v>
      </c>
      <c r="BB52" s="87" t="n">
        <v>4.6</v>
      </c>
      <c r="BC52" s="87" t="n">
        <v>3.62</v>
      </c>
      <c r="BD52" s="87" t="n">
        <v>0</v>
      </c>
      <c r="BE52" s="87" t="n">
        <v>0</v>
      </c>
      <c r="BF52" s="87" t="n">
        <v>0</v>
      </c>
      <c r="BG52" s="87" t="n">
        <v>0</v>
      </c>
      <c r="BH52" s="87" t="n">
        <v>0</v>
      </c>
      <c r="BI52" s="87" t="n">
        <v>0</v>
      </c>
      <c r="BJ52" s="87" t="n">
        <v>0</v>
      </c>
      <c r="BK52" s="87" t="n">
        <v>0.22</v>
      </c>
      <c r="BL52" s="87" t="n">
        <v>0</v>
      </c>
      <c r="BM52" s="87" t="n">
        <v>0.14</v>
      </c>
      <c r="BN52" s="87" t="n">
        <v>0.01</v>
      </c>
      <c r="BO52" s="87" t="n">
        <v>0.02</v>
      </c>
      <c r="BP52" s="87" t="n">
        <v>0</v>
      </c>
      <c r="BQ52" s="87" t="n">
        <v>0</v>
      </c>
      <c r="BR52" s="87" t="n">
        <v>0</v>
      </c>
      <c r="BS52" s="87" t="n">
        <v>0.84</v>
      </c>
      <c r="BT52" s="87" t="n">
        <v>0</v>
      </c>
      <c r="BU52" s="87" t="n">
        <v>0</v>
      </c>
      <c r="BV52" s="87" t="n">
        <v>2.72</v>
      </c>
      <c r="BW52" s="87" t="n">
        <v>0</v>
      </c>
      <c r="BX52" s="87" t="n">
        <v>0</v>
      </c>
      <c r="BY52" s="87" t="n">
        <v>0</v>
      </c>
      <c r="BZ52" s="87" t="n">
        <v>0</v>
      </c>
      <c r="CA52" s="87" t="n">
        <v>0</v>
      </c>
      <c r="CB52" s="87" t="n">
        <v>124.16</v>
      </c>
      <c r="CC52" s="88"/>
      <c r="CD52" s="88"/>
      <c r="CE52" s="87" t="n">
        <v>47.25</v>
      </c>
      <c r="CF52" s="87"/>
      <c r="CG52" s="87" t="n">
        <v>20.21</v>
      </c>
      <c r="CH52" s="87" t="n">
        <v>14.35</v>
      </c>
      <c r="CI52" s="87" t="n">
        <v>15.21</v>
      </c>
      <c r="CJ52" s="87" t="n">
        <v>75.67</v>
      </c>
      <c r="CK52" s="87" t="n">
        <v>24.56</v>
      </c>
      <c r="CL52" s="87" t="n">
        <v>49.67</v>
      </c>
      <c r="CM52" s="87" t="n">
        <v>0.49</v>
      </c>
      <c r="CN52" s="87" t="n">
        <v>16</v>
      </c>
      <c r="CO52" s="87" t="n">
        <v>0.4</v>
      </c>
      <c r="CP52" s="87" t="n">
        <v>0.5</v>
      </c>
      <c r="CQ52" s="87" t="n">
        <v>0.5</v>
      </c>
    </row>
    <row r="53" customFormat="false" ht="15.6" hidden="false" customHeight="false" outlineLevel="0" collapsed="false">
      <c r="A53" s="33" t="s">
        <v>201</v>
      </c>
      <c r="B53" s="38" t="s">
        <v>202</v>
      </c>
      <c r="C53" s="35" t="str">
        <f aca="false">"150"</f>
        <v>150</v>
      </c>
      <c r="D53" s="131" t="n">
        <v>3.49</v>
      </c>
      <c r="E53" s="131" t="n">
        <v>0.03</v>
      </c>
      <c r="F53" s="131" t="n">
        <v>4.25</v>
      </c>
      <c r="G53" s="131" t="n">
        <v>0.53</v>
      </c>
      <c r="H53" s="131" t="n">
        <v>36.8</v>
      </c>
      <c r="I53" s="131" t="n">
        <v>199.92533026</v>
      </c>
      <c r="J53" s="85" t="n">
        <v>2.95</v>
      </c>
      <c r="K53" s="86" t="n">
        <v>0.13</v>
      </c>
      <c r="L53" s="86" t="n">
        <v>0</v>
      </c>
      <c r="M53" s="86" t="n">
        <v>0</v>
      </c>
      <c r="N53" s="86" t="n">
        <v>0.38</v>
      </c>
      <c r="O53" s="86" t="n">
        <v>34.95</v>
      </c>
      <c r="P53" s="86" t="n">
        <v>1.47</v>
      </c>
      <c r="Q53" s="86" t="n">
        <v>0</v>
      </c>
      <c r="R53" s="86" t="n">
        <v>0</v>
      </c>
      <c r="S53" s="86" t="n">
        <v>0</v>
      </c>
      <c r="T53" s="86" t="n">
        <v>1.13</v>
      </c>
      <c r="U53" s="86" t="n">
        <v>297.07</v>
      </c>
      <c r="V53" s="86" t="n">
        <v>51.39</v>
      </c>
      <c r="W53" s="86" t="n">
        <v>7</v>
      </c>
      <c r="X53" s="86" t="n">
        <v>23.32</v>
      </c>
      <c r="Y53" s="86" t="n">
        <v>70.33</v>
      </c>
      <c r="Z53" s="86" t="n">
        <v>0.56</v>
      </c>
      <c r="AA53" s="86" t="n">
        <v>18.41</v>
      </c>
      <c r="AB53" s="86" t="n">
        <v>15.81</v>
      </c>
      <c r="AC53" s="86" t="n">
        <v>35.86</v>
      </c>
      <c r="AD53" s="86" t="n">
        <v>0.27</v>
      </c>
      <c r="AE53" s="86" t="n">
        <v>0.03</v>
      </c>
      <c r="AF53" s="86" t="n">
        <v>0.02</v>
      </c>
      <c r="AG53" s="86" t="n">
        <v>0.68</v>
      </c>
      <c r="AH53" s="86" t="n">
        <v>1.75</v>
      </c>
      <c r="AI53" s="86" t="n">
        <v>0.12</v>
      </c>
      <c r="AJ53" s="87" t="n">
        <v>0</v>
      </c>
      <c r="AK53" s="87" t="n">
        <v>208.54</v>
      </c>
      <c r="AL53" s="87" t="n">
        <v>164.08</v>
      </c>
      <c r="AM53" s="87" t="n">
        <v>308.27</v>
      </c>
      <c r="AN53" s="87" t="n">
        <v>129.68</v>
      </c>
      <c r="AO53" s="87" t="n">
        <v>79.5</v>
      </c>
      <c r="AP53" s="87" t="n">
        <v>119.91</v>
      </c>
      <c r="AQ53" s="87" t="n">
        <v>50.67</v>
      </c>
      <c r="AR53" s="87" t="n">
        <v>183.87</v>
      </c>
      <c r="AS53" s="87" t="n">
        <v>193.54</v>
      </c>
      <c r="AT53" s="87" t="n">
        <v>252.47</v>
      </c>
      <c r="AU53" s="87" t="n">
        <v>268.25</v>
      </c>
      <c r="AV53" s="87" t="n">
        <v>84.97</v>
      </c>
      <c r="AW53" s="87" t="n">
        <v>158.65</v>
      </c>
      <c r="AX53" s="87" t="n">
        <v>596.55</v>
      </c>
      <c r="AY53" s="87" t="n">
        <v>0</v>
      </c>
      <c r="AZ53" s="87" t="n">
        <v>164.32</v>
      </c>
      <c r="BA53" s="87" t="n">
        <v>164.52</v>
      </c>
      <c r="BB53" s="87" t="n">
        <v>144.39</v>
      </c>
      <c r="BC53" s="87" t="n">
        <v>67.9</v>
      </c>
      <c r="BD53" s="87" t="n">
        <v>0.17</v>
      </c>
      <c r="BE53" s="87" t="n">
        <v>0.04</v>
      </c>
      <c r="BF53" s="87" t="n">
        <v>0.03</v>
      </c>
      <c r="BG53" s="87" t="n">
        <v>0.09</v>
      </c>
      <c r="BH53" s="87" t="n">
        <v>0.11</v>
      </c>
      <c r="BI53" s="87" t="n">
        <v>0.36</v>
      </c>
      <c r="BJ53" s="87" t="n">
        <v>0</v>
      </c>
      <c r="BK53" s="87" t="n">
        <v>1.21</v>
      </c>
      <c r="BL53" s="87" t="n">
        <v>0</v>
      </c>
      <c r="BM53" s="87" t="n">
        <v>0.36</v>
      </c>
      <c r="BN53" s="87" t="n">
        <v>0</v>
      </c>
      <c r="BO53" s="87" t="n">
        <v>0</v>
      </c>
      <c r="BP53" s="87" t="n">
        <v>0</v>
      </c>
      <c r="BQ53" s="87" t="n">
        <v>0.04</v>
      </c>
      <c r="BR53" s="87" t="n">
        <v>0.13</v>
      </c>
      <c r="BS53" s="87" t="n">
        <v>1.19</v>
      </c>
      <c r="BT53" s="87" t="n">
        <v>0</v>
      </c>
      <c r="BU53" s="87" t="n">
        <v>0</v>
      </c>
      <c r="BV53" s="87" t="n">
        <v>0.14</v>
      </c>
      <c r="BW53" s="87" t="n">
        <v>0</v>
      </c>
      <c r="BX53" s="87" t="n">
        <v>0</v>
      </c>
      <c r="BY53" s="87" t="n">
        <v>0</v>
      </c>
      <c r="BZ53" s="87" t="n">
        <v>0</v>
      </c>
      <c r="CA53" s="87" t="n">
        <v>0</v>
      </c>
      <c r="CB53" s="87" t="n">
        <v>118.19</v>
      </c>
      <c r="CC53" s="88"/>
      <c r="CD53" s="88"/>
      <c r="CE53" s="87" t="n">
        <v>21.04</v>
      </c>
      <c r="CF53" s="87"/>
      <c r="CG53" s="87" t="n">
        <v>31.21</v>
      </c>
      <c r="CH53" s="87" t="n">
        <v>16.21</v>
      </c>
      <c r="CI53" s="87" t="n">
        <v>23.71</v>
      </c>
      <c r="CJ53" s="87" t="n">
        <v>1897.75</v>
      </c>
      <c r="CK53" s="87" t="n">
        <v>947.5</v>
      </c>
      <c r="CL53" s="87" t="n">
        <v>1422.62</v>
      </c>
      <c r="CM53" s="87" t="n">
        <v>4.52</v>
      </c>
      <c r="CN53" s="87" t="n">
        <v>1.05</v>
      </c>
      <c r="CO53" s="87" t="n">
        <v>2.78</v>
      </c>
      <c r="CP53" s="87" t="n">
        <v>0</v>
      </c>
      <c r="CQ53" s="87" t="n">
        <v>0.75</v>
      </c>
    </row>
    <row r="54" customFormat="false" ht="15.6" hidden="false" customHeight="false" outlineLevel="0" collapsed="false">
      <c r="A54" s="33" t="s">
        <v>203</v>
      </c>
      <c r="B54" s="38" t="s">
        <v>204</v>
      </c>
      <c r="C54" s="35" t="str">
        <f aca="false">"200"</f>
        <v>200</v>
      </c>
      <c r="D54" s="131" t="n">
        <v>0.72</v>
      </c>
      <c r="E54" s="131" t="n">
        <v>0</v>
      </c>
      <c r="F54" s="131" t="n">
        <v>0.03</v>
      </c>
      <c r="G54" s="131" t="n">
        <v>0.03</v>
      </c>
      <c r="H54" s="131" t="n">
        <v>23.24</v>
      </c>
      <c r="I54" s="131" t="n">
        <v>88.18959</v>
      </c>
      <c r="J54" s="85" t="n">
        <v>0.01</v>
      </c>
      <c r="K54" s="86" t="n">
        <v>0</v>
      </c>
      <c r="L54" s="86" t="n">
        <v>0</v>
      </c>
      <c r="M54" s="86" t="n">
        <v>0</v>
      </c>
      <c r="N54" s="86" t="n">
        <v>20.78</v>
      </c>
      <c r="O54" s="86" t="n">
        <v>0.31</v>
      </c>
      <c r="P54" s="86" t="n">
        <v>2.15</v>
      </c>
      <c r="Q54" s="86" t="n">
        <v>0</v>
      </c>
      <c r="R54" s="86" t="n">
        <v>0</v>
      </c>
      <c r="S54" s="86" t="n">
        <v>0.17</v>
      </c>
      <c r="T54" s="86" t="n">
        <v>0.72</v>
      </c>
      <c r="U54" s="86" t="n">
        <v>1.95</v>
      </c>
      <c r="V54" s="86" t="n">
        <v>187.28</v>
      </c>
      <c r="W54" s="86" t="n">
        <v>17.36</v>
      </c>
      <c r="X54" s="86" t="n">
        <v>10.97</v>
      </c>
      <c r="Y54" s="86" t="n">
        <v>14.94</v>
      </c>
      <c r="Z54" s="86" t="n">
        <v>0.37</v>
      </c>
      <c r="AA54" s="86" t="n">
        <v>0</v>
      </c>
      <c r="AB54" s="86" t="n">
        <v>346.5</v>
      </c>
      <c r="AC54" s="86" t="n">
        <v>64.13</v>
      </c>
      <c r="AD54" s="86" t="n">
        <v>0.61</v>
      </c>
      <c r="AE54" s="86" t="n">
        <v>0.01</v>
      </c>
      <c r="AF54" s="86" t="n">
        <v>0.02</v>
      </c>
      <c r="AG54" s="86" t="n">
        <v>0.28</v>
      </c>
      <c r="AH54" s="86" t="n">
        <v>0.43</v>
      </c>
      <c r="AI54" s="86" t="n">
        <v>0.18</v>
      </c>
      <c r="AJ54" s="87" t="n">
        <v>0</v>
      </c>
      <c r="AK54" s="87" t="n">
        <v>0.01</v>
      </c>
      <c r="AL54" s="87" t="n">
        <v>0</v>
      </c>
      <c r="AM54" s="87" t="n">
        <v>0.01</v>
      </c>
      <c r="AN54" s="87" t="n">
        <v>0.01</v>
      </c>
      <c r="AO54" s="87" t="n">
        <v>0</v>
      </c>
      <c r="AP54" s="87" t="n">
        <v>0.01</v>
      </c>
      <c r="AQ54" s="87" t="n">
        <v>0</v>
      </c>
      <c r="AR54" s="87" t="n">
        <v>0.01</v>
      </c>
      <c r="AS54" s="87" t="n">
        <v>0.01</v>
      </c>
      <c r="AT54" s="87" t="n">
        <v>0.01</v>
      </c>
      <c r="AU54" s="87" t="n">
        <v>0.03</v>
      </c>
      <c r="AV54" s="87" t="n">
        <v>0</v>
      </c>
      <c r="AW54" s="87" t="n">
        <v>0</v>
      </c>
      <c r="AX54" s="87" t="n">
        <v>0.01</v>
      </c>
      <c r="AY54" s="87" t="n">
        <v>0</v>
      </c>
      <c r="AZ54" s="87" t="n">
        <v>0.01</v>
      </c>
      <c r="BA54" s="87" t="n">
        <v>0.01</v>
      </c>
      <c r="BB54" s="87" t="n">
        <v>0</v>
      </c>
      <c r="BC54" s="87" t="n">
        <v>0</v>
      </c>
      <c r="BD54" s="87" t="n">
        <v>0</v>
      </c>
      <c r="BE54" s="87" t="n">
        <v>0</v>
      </c>
      <c r="BF54" s="87" t="n">
        <v>0</v>
      </c>
      <c r="BG54" s="87" t="n">
        <v>0</v>
      </c>
      <c r="BH54" s="87" t="n">
        <v>0</v>
      </c>
      <c r="BI54" s="87" t="n">
        <v>0</v>
      </c>
      <c r="BJ54" s="87" t="n">
        <v>0</v>
      </c>
      <c r="BK54" s="87" t="n">
        <v>0</v>
      </c>
      <c r="BL54" s="87" t="n">
        <v>0</v>
      </c>
      <c r="BM54" s="87" t="n">
        <v>0</v>
      </c>
      <c r="BN54" s="87" t="n">
        <v>0</v>
      </c>
      <c r="BO54" s="87" t="n">
        <v>0</v>
      </c>
      <c r="BP54" s="87" t="n">
        <v>0</v>
      </c>
      <c r="BQ54" s="87" t="n">
        <v>0</v>
      </c>
      <c r="BR54" s="87" t="n">
        <v>0</v>
      </c>
      <c r="BS54" s="87" t="n">
        <v>0.01</v>
      </c>
      <c r="BT54" s="87" t="n">
        <v>0</v>
      </c>
      <c r="BU54" s="87" t="n">
        <v>0</v>
      </c>
      <c r="BV54" s="87" t="n">
        <v>0</v>
      </c>
      <c r="BW54" s="87" t="n">
        <v>0</v>
      </c>
      <c r="BX54" s="87" t="n">
        <v>0</v>
      </c>
      <c r="BY54" s="87" t="n">
        <v>0</v>
      </c>
      <c r="BZ54" s="87" t="n">
        <v>0</v>
      </c>
      <c r="CA54" s="87" t="n">
        <v>0</v>
      </c>
      <c r="CB54" s="87" t="n">
        <v>213.92</v>
      </c>
      <c r="CC54" s="88"/>
      <c r="CD54" s="88"/>
      <c r="CE54" s="87" t="n">
        <v>57.75</v>
      </c>
      <c r="CF54" s="87"/>
      <c r="CG54" s="87" t="n">
        <v>5.99</v>
      </c>
      <c r="CH54" s="87" t="n">
        <v>4.79</v>
      </c>
      <c r="CI54" s="87" t="n">
        <v>5.39</v>
      </c>
      <c r="CJ54" s="87" t="n">
        <v>545</v>
      </c>
      <c r="CK54" s="87" t="n">
        <v>210.4</v>
      </c>
      <c r="CL54" s="87" t="n">
        <v>377.7</v>
      </c>
      <c r="CM54" s="87" t="n">
        <v>50.08</v>
      </c>
      <c r="CN54" s="87" t="n">
        <v>30.08</v>
      </c>
      <c r="CO54" s="87" t="n">
        <v>40.08</v>
      </c>
      <c r="CP54" s="87" t="n">
        <v>10</v>
      </c>
      <c r="CQ54" s="87" t="n">
        <v>0</v>
      </c>
    </row>
    <row r="55" customFormat="false" ht="15.6" hidden="false" customHeight="false" outlineLevel="0" collapsed="false">
      <c r="A55" s="33" t="str">
        <f aca="false">""</f>
        <v/>
      </c>
      <c r="B55" s="38" t="s">
        <v>130</v>
      </c>
      <c r="C55" s="35" t="str">
        <f aca="false">"30"</f>
        <v>30</v>
      </c>
      <c r="D55" s="131" t="n">
        <v>2.7</v>
      </c>
      <c r="E55" s="131" t="n">
        <v>0</v>
      </c>
      <c r="F55" s="131" t="n">
        <v>0.9</v>
      </c>
      <c r="G55" s="131" t="n">
        <v>0</v>
      </c>
      <c r="H55" s="131" t="n">
        <v>16.14</v>
      </c>
      <c r="I55" s="131" t="n">
        <v>80.295</v>
      </c>
      <c r="J55" s="85" t="n">
        <v>0</v>
      </c>
      <c r="K55" s="86" t="n">
        <v>0</v>
      </c>
      <c r="L55" s="86" t="n">
        <v>0</v>
      </c>
      <c r="M55" s="86" t="n">
        <v>0</v>
      </c>
      <c r="N55" s="86" t="n">
        <v>1.08</v>
      </c>
      <c r="O55" s="86" t="n">
        <v>12.81</v>
      </c>
      <c r="P55" s="86" t="n">
        <v>2.25</v>
      </c>
      <c r="Q55" s="86" t="n">
        <v>0</v>
      </c>
      <c r="R55" s="86" t="n">
        <v>0</v>
      </c>
      <c r="S55" s="86" t="n">
        <v>0.09</v>
      </c>
      <c r="T55" s="86" t="n">
        <v>0.54</v>
      </c>
      <c r="U55" s="86" t="n">
        <v>102.9</v>
      </c>
      <c r="V55" s="86" t="n">
        <v>67.5</v>
      </c>
      <c r="W55" s="86" t="n">
        <v>10.2</v>
      </c>
      <c r="X55" s="86" t="n">
        <v>18.9</v>
      </c>
      <c r="Y55" s="86" t="n">
        <v>51.6</v>
      </c>
      <c r="Z55" s="86" t="n">
        <v>0.84</v>
      </c>
      <c r="AA55" s="86" t="n">
        <v>2.7</v>
      </c>
      <c r="AB55" s="86" t="n">
        <v>0</v>
      </c>
      <c r="AC55" s="86" t="n">
        <v>2.7</v>
      </c>
      <c r="AD55" s="86" t="n">
        <v>0.51</v>
      </c>
      <c r="AE55" s="86" t="n">
        <v>0.05</v>
      </c>
      <c r="AF55" s="86" t="n">
        <v>0.02</v>
      </c>
      <c r="AG55" s="86" t="n">
        <v>1.41</v>
      </c>
      <c r="AH55" s="86" t="n">
        <v>1.41</v>
      </c>
      <c r="AI55" s="86" t="n">
        <v>0</v>
      </c>
      <c r="AJ55" s="87" t="n">
        <v>0</v>
      </c>
      <c r="AK55" s="87" t="n">
        <v>0</v>
      </c>
      <c r="AL55" s="87" t="n">
        <v>0</v>
      </c>
      <c r="AM55" s="87" t="n">
        <v>0</v>
      </c>
      <c r="AN55" s="87" t="n">
        <v>0</v>
      </c>
      <c r="AO55" s="87" t="n">
        <v>0</v>
      </c>
      <c r="AP55" s="87" t="n">
        <v>0</v>
      </c>
      <c r="AQ55" s="87" t="n">
        <v>0</v>
      </c>
      <c r="AR55" s="87" t="n">
        <v>0</v>
      </c>
      <c r="AS55" s="87" t="n">
        <v>0</v>
      </c>
      <c r="AT55" s="87" t="n">
        <v>0</v>
      </c>
      <c r="AU55" s="87" t="n">
        <v>0</v>
      </c>
      <c r="AV55" s="87" t="n">
        <v>0</v>
      </c>
      <c r="AW55" s="87" t="n">
        <v>0</v>
      </c>
      <c r="AX55" s="87" t="n">
        <v>0</v>
      </c>
      <c r="AY55" s="87" t="n">
        <v>0</v>
      </c>
      <c r="AZ55" s="87" t="n">
        <v>0</v>
      </c>
      <c r="BA55" s="87" t="n">
        <v>0</v>
      </c>
      <c r="BB55" s="87" t="n">
        <v>0</v>
      </c>
      <c r="BC55" s="87" t="n">
        <v>0</v>
      </c>
      <c r="BD55" s="87" t="n">
        <v>0</v>
      </c>
      <c r="BE55" s="87" t="n">
        <v>0</v>
      </c>
      <c r="BF55" s="87" t="n">
        <v>0</v>
      </c>
      <c r="BG55" s="87" t="n">
        <v>0</v>
      </c>
      <c r="BH55" s="87" t="n">
        <v>0</v>
      </c>
      <c r="BI55" s="87" t="n">
        <v>0</v>
      </c>
      <c r="BJ55" s="87" t="n">
        <v>0</v>
      </c>
      <c r="BK55" s="87" t="n">
        <v>0</v>
      </c>
      <c r="BL55" s="87" t="n">
        <v>0</v>
      </c>
      <c r="BM55" s="87" t="n">
        <v>0</v>
      </c>
      <c r="BN55" s="87" t="n">
        <v>0</v>
      </c>
      <c r="BO55" s="87" t="n">
        <v>0</v>
      </c>
      <c r="BP55" s="87" t="n">
        <v>0</v>
      </c>
      <c r="BQ55" s="87" t="n">
        <v>0</v>
      </c>
      <c r="BR55" s="87" t="n">
        <v>0</v>
      </c>
      <c r="BS55" s="87" t="n">
        <v>0</v>
      </c>
      <c r="BT55" s="87" t="n">
        <v>0</v>
      </c>
      <c r="BU55" s="87" t="n">
        <v>0</v>
      </c>
      <c r="BV55" s="87" t="n">
        <v>0</v>
      </c>
      <c r="BW55" s="87" t="n">
        <v>0</v>
      </c>
      <c r="BX55" s="87" t="n">
        <v>0</v>
      </c>
      <c r="BY55" s="87" t="n">
        <v>0</v>
      </c>
      <c r="BZ55" s="87" t="n">
        <v>0</v>
      </c>
      <c r="CA55" s="87" t="n">
        <v>0</v>
      </c>
      <c r="CB55" s="87" t="n">
        <v>9.99</v>
      </c>
      <c r="CC55" s="88"/>
      <c r="CD55" s="88"/>
      <c r="CE55" s="87" t="n">
        <v>2.7</v>
      </c>
      <c r="CF55" s="87"/>
      <c r="CG55" s="87" t="n">
        <v>0</v>
      </c>
      <c r="CH55" s="87" t="n">
        <v>0</v>
      </c>
      <c r="CI55" s="87" t="n">
        <v>0</v>
      </c>
      <c r="CJ55" s="87" t="n">
        <v>0</v>
      </c>
      <c r="CK55" s="87" t="n">
        <v>0</v>
      </c>
      <c r="CL55" s="87" t="n">
        <v>0</v>
      </c>
      <c r="CM55" s="87" t="n">
        <v>0</v>
      </c>
      <c r="CN55" s="87" t="n">
        <v>0</v>
      </c>
      <c r="CO55" s="87" t="n">
        <v>0</v>
      </c>
      <c r="CP55" s="87" t="n">
        <v>0</v>
      </c>
      <c r="CQ55" s="87" t="n">
        <v>0</v>
      </c>
    </row>
    <row r="56" customFormat="false" ht="15.6" hidden="false" customHeight="false" outlineLevel="0" collapsed="false">
      <c r="A56" s="33"/>
      <c r="B56" s="38" t="s">
        <v>205</v>
      </c>
      <c r="C56" s="35" t="str">
        <f aca="false">"50"</f>
        <v>50</v>
      </c>
      <c r="D56" s="131" t="n">
        <v>4.41</v>
      </c>
      <c r="E56" s="131" t="n">
        <v>0.88</v>
      </c>
      <c r="F56" s="131" t="n">
        <v>6.45</v>
      </c>
      <c r="G56" s="131" t="n">
        <v>4.25</v>
      </c>
      <c r="H56" s="131" t="n">
        <v>24.59</v>
      </c>
      <c r="I56" s="131" t="n">
        <v>173.578553076923</v>
      </c>
      <c r="J56" s="81" t="n">
        <v>2.26</v>
      </c>
      <c r="K56" s="82" t="n">
        <v>2.5</v>
      </c>
      <c r="L56" s="82" t="n">
        <v>0</v>
      </c>
      <c r="M56" s="82" t="n">
        <v>0</v>
      </c>
      <c r="N56" s="82" t="n">
        <v>4.1</v>
      </c>
      <c r="O56" s="82" t="n">
        <v>19.49</v>
      </c>
      <c r="P56" s="82" t="n">
        <v>1</v>
      </c>
      <c r="Q56" s="82" t="n">
        <v>0</v>
      </c>
      <c r="R56" s="82" t="n">
        <v>0</v>
      </c>
      <c r="S56" s="82" t="n">
        <v>0.13</v>
      </c>
      <c r="T56" s="82" t="n">
        <v>0.44</v>
      </c>
      <c r="U56" s="82" t="n">
        <v>47.34</v>
      </c>
      <c r="V56" s="82" t="n">
        <v>70.53</v>
      </c>
      <c r="W56" s="82" t="n">
        <v>31.05</v>
      </c>
      <c r="X56" s="82" t="n">
        <v>7.54</v>
      </c>
      <c r="Y56" s="82" t="n">
        <v>47.39</v>
      </c>
      <c r="Z56" s="82" t="n">
        <v>0.45</v>
      </c>
      <c r="AA56" s="82" t="n">
        <v>15.37</v>
      </c>
      <c r="AB56" s="82" t="n">
        <v>7.32</v>
      </c>
      <c r="AC56" s="82" t="n">
        <v>27.23</v>
      </c>
      <c r="AD56" s="82" t="n">
        <v>2.24</v>
      </c>
      <c r="AE56" s="82" t="n">
        <v>0.05</v>
      </c>
      <c r="AF56" s="82" t="n">
        <v>0.05</v>
      </c>
      <c r="AG56" s="82" t="n">
        <v>0.34</v>
      </c>
      <c r="AH56" s="82" t="n">
        <v>1.3</v>
      </c>
      <c r="AI56" s="82" t="n">
        <v>0.09</v>
      </c>
      <c r="AJ56" s="80" t="n">
        <v>0</v>
      </c>
      <c r="AK56" s="80" t="n">
        <v>338.28</v>
      </c>
      <c r="AL56" s="80" t="n">
        <v>282</v>
      </c>
      <c r="AM56" s="80" t="n">
        <v>551.76</v>
      </c>
      <c r="AN56" s="80" t="n">
        <v>378.2</v>
      </c>
      <c r="AO56" s="80" t="n">
        <v>143.85</v>
      </c>
      <c r="AP56" s="80" t="n">
        <v>254.38</v>
      </c>
      <c r="AQ56" s="80" t="n">
        <v>74.83</v>
      </c>
      <c r="AR56" s="80" t="n">
        <v>304.86</v>
      </c>
      <c r="AS56" s="80" t="n">
        <v>293.45</v>
      </c>
      <c r="AT56" s="80" t="n">
        <v>305.8</v>
      </c>
      <c r="AU56" s="80" t="n">
        <v>425.46</v>
      </c>
      <c r="AV56" s="80" t="n">
        <v>178.15</v>
      </c>
      <c r="AW56" s="80" t="n">
        <v>265.51</v>
      </c>
      <c r="AX56" s="80" t="n">
        <v>1466.99</v>
      </c>
      <c r="AY56" s="80" t="n">
        <v>2.94</v>
      </c>
      <c r="AZ56" s="80" t="n">
        <v>429.46</v>
      </c>
      <c r="BA56" s="80" t="n">
        <v>309</v>
      </c>
      <c r="BB56" s="80" t="n">
        <v>213.98</v>
      </c>
      <c r="BC56" s="80" t="n">
        <v>115.53</v>
      </c>
      <c r="BD56" s="80" t="n">
        <v>0</v>
      </c>
      <c r="BE56" s="80" t="n">
        <v>0</v>
      </c>
      <c r="BF56" s="80" t="n">
        <v>0</v>
      </c>
      <c r="BG56" s="80" t="n">
        <v>0</v>
      </c>
      <c r="BH56" s="80" t="n">
        <v>0</v>
      </c>
      <c r="BI56" s="80" t="n">
        <v>0</v>
      </c>
      <c r="BJ56" s="80" t="n">
        <v>0</v>
      </c>
      <c r="BK56" s="80" t="n">
        <v>0.25</v>
      </c>
      <c r="BL56" s="80" t="n">
        <v>0</v>
      </c>
      <c r="BM56" s="80" t="n">
        <v>0.14</v>
      </c>
      <c r="BN56" s="80" t="n">
        <v>0.01</v>
      </c>
      <c r="BO56" s="80" t="n">
        <v>0.02</v>
      </c>
      <c r="BP56" s="80" t="n">
        <v>0</v>
      </c>
      <c r="BQ56" s="80" t="n">
        <v>0</v>
      </c>
      <c r="BR56" s="80" t="n">
        <v>0</v>
      </c>
      <c r="BS56" s="80" t="n">
        <v>0.83</v>
      </c>
      <c r="BT56" s="80" t="n">
        <v>0</v>
      </c>
      <c r="BU56" s="80" t="n">
        <v>0</v>
      </c>
      <c r="BV56" s="80" t="n">
        <v>2.42</v>
      </c>
      <c r="BW56" s="80" t="n">
        <v>0.02</v>
      </c>
      <c r="BX56" s="80" t="n">
        <v>0</v>
      </c>
      <c r="BY56" s="80" t="n">
        <v>0</v>
      </c>
      <c r="BZ56" s="80" t="n">
        <v>0</v>
      </c>
      <c r="CA56" s="80" t="n">
        <v>0</v>
      </c>
      <c r="CB56" s="80" t="n">
        <v>29.38</v>
      </c>
      <c r="CC56" s="83"/>
      <c r="CD56" s="83"/>
      <c r="CE56" s="80" t="n">
        <v>16.59</v>
      </c>
      <c r="CF56" s="80"/>
      <c r="CG56" s="80" t="n">
        <v>8.59</v>
      </c>
      <c r="CH56" s="80" t="n">
        <v>5.24</v>
      </c>
      <c r="CI56" s="80" t="n">
        <v>6.91</v>
      </c>
      <c r="CJ56" s="80" t="n">
        <v>1132.48</v>
      </c>
      <c r="CK56" s="80" t="n">
        <v>442.43</v>
      </c>
      <c r="CL56" s="80" t="n">
        <v>787.46</v>
      </c>
      <c r="CM56" s="80" t="n">
        <v>8.04</v>
      </c>
      <c r="CN56" s="80" t="n">
        <v>4.03</v>
      </c>
      <c r="CO56" s="80" t="n">
        <v>6.45</v>
      </c>
      <c r="CP56" s="80" t="n">
        <v>3.08</v>
      </c>
      <c r="CQ56" s="80" t="n">
        <v>0.08</v>
      </c>
    </row>
    <row r="57" customFormat="false" ht="15.6" hidden="false" customHeight="false" outlineLevel="0" collapsed="false">
      <c r="A57" s="47"/>
      <c r="B57" s="48" t="s">
        <v>182</v>
      </c>
      <c r="C57" s="49"/>
      <c r="D57" s="133" t="n">
        <f aca="false">SUM(D51:D56)</f>
        <v>24.81</v>
      </c>
      <c r="E57" s="133" t="n">
        <f aca="false">SUM(E51:E56)</f>
        <v>0.91</v>
      </c>
      <c r="F57" s="133" t="n">
        <f aca="false">SUM(F51:F56)</f>
        <v>24.4</v>
      </c>
      <c r="G57" s="133" t="n">
        <f aca="false">SUM(G51:G56)</f>
        <v>11.58</v>
      </c>
      <c r="H57" s="133" t="n">
        <f aca="false">SUM(H51:H56)</f>
        <v>111.3</v>
      </c>
      <c r="I57" s="133" t="n">
        <f aca="false">SUM(I51:I56)</f>
        <v>721.762724901923</v>
      </c>
      <c r="J57" s="89" t="n">
        <v>7.23</v>
      </c>
      <c r="K57" s="89" t="n">
        <v>7.07</v>
      </c>
      <c r="L57" s="89" t="n">
        <v>0</v>
      </c>
      <c r="M57" s="89" t="n">
        <v>0</v>
      </c>
      <c r="N57" s="89" t="n">
        <v>31.35</v>
      </c>
      <c r="O57" s="89" t="n">
        <v>71.44</v>
      </c>
      <c r="P57" s="89" t="n">
        <v>8.5</v>
      </c>
      <c r="Q57" s="89" t="n">
        <v>0</v>
      </c>
      <c r="R57" s="89" t="n">
        <v>0</v>
      </c>
      <c r="S57" s="89" t="n">
        <v>0.92</v>
      </c>
      <c r="T57" s="89" t="n">
        <v>5.52</v>
      </c>
      <c r="U57" s="89" t="n">
        <v>854.65</v>
      </c>
      <c r="V57" s="89" t="n">
        <v>880.37</v>
      </c>
      <c r="W57" s="89" t="n">
        <v>108.44</v>
      </c>
      <c r="X57" s="89" t="n">
        <v>132.97</v>
      </c>
      <c r="Y57" s="89" t="n">
        <v>329.98</v>
      </c>
      <c r="Z57" s="89" t="n">
        <v>3.78</v>
      </c>
      <c r="AA57" s="89" t="n">
        <v>45.6</v>
      </c>
      <c r="AB57" s="89" t="n">
        <v>1796.83</v>
      </c>
      <c r="AC57" s="89" t="n">
        <v>466.65</v>
      </c>
      <c r="AD57" s="89" t="n">
        <v>6.79</v>
      </c>
      <c r="AE57" s="89" t="n">
        <v>0.21</v>
      </c>
      <c r="AF57" s="89" t="n">
        <v>0.19</v>
      </c>
      <c r="AG57" s="89" t="n">
        <v>7.62</v>
      </c>
      <c r="AH57" s="89" t="n">
        <v>6.12</v>
      </c>
      <c r="AI57" s="89" t="n">
        <v>11.46</v>
      </c>
      <c r="AJ57" s="12" t="n">
        <v>0</v>
      </c>
      <c r="AK57" s="12" t="n">
        <v>680.09</v>
      </c>
      <c r="AL57" s="12" t="n">
        <v>555.22</v>
      </c>
      <c r="AM57" s="12" t="n">
        <v>1059.14</v>
      </c>
      <c r="AN57" s="12" t="n">
        <v>698.67</v>
      </c>
      <c r="AO57" s="12" t="n">
        <v>282.92</v>
      </c>
      <c r="AP57" s="12" t="n">
        <v>485.2</v>
      </c>
      <c r="AQ57" s="12" t="n">
        <v>156.02</v>
      </c>
      <c r="AR57" s="12" t="n">
        <v>603.27</v>
      </c>
      <c r="AS57" s="12" t="n">
        <v>640.9</v>
      </c>
      <c r="AT57" s="12" t="n">
        <v>732.21</v>
      </c>
      <c r="AU57" s="12" t="n">
        <v>973.06</v>
      </c>
      <c r="AV57" s="12" t="n">
        <v>344.91</v>
      </c>
      <c r="AW57" s="12" t="n">
        <v>547.19</v>
      </c>
      <c r="AX57" s="12" t="n">
        <v>2597.72</v>
      </c>
      <c r="AY57" s="12" t="n">
        <v>2.94</v>
      </c>
      <c r="AZ57" s="12" t="n">
        <v>720.07</v>
      </c>
      <c r="BA57" s="12" t="n">
        <v>593.8</v>
      </c>
      <c r="BB57" s="12" t="n">
        <v>453.28</v>
      </c>
      <c r="BC57" s="12" t="n">
        <v>225.3</v>
      </c>
      <c r="BD57" s="12" t="n">
        <v>0.17</v>
      </c>
      <c r="BE57" s="12" t="n">
        <v>0.04</v>
      </c>
      <c r="BF57" s="12" t="n">
        <v>0.03</v>
      </c>
      <c r="BG57" s="12" t="n">
        <v>0.09</v>
      </c>
      <c r="BH57" s="12" t="n">
        <v>0.11</v>
      </c>
      <c r="BI57" s="12" t="n">
        <v>0.36</v>
      </c>
      <c r="BJ57" s="12" t="n">
        <v>0</v>
      </c>
      <c r="BK57" s="12" t="n">
        <v>1.81</v>
      </c>
      <c r="BL57" s="12" t="n">
        <v>0</v>
      </c>
      <c r="BM57" s="12" t="n">
        <v>0.73</v>
      </c>
      <c r="BN57" s="12" t="n">
        <v>0.03</v>
      </c>
      <c r="BO57" s="12" t="n">
        <v>0.06</v>
      </c>
      <c r="BP57" s="12" t="n">
        <v>0</v>
      </c>
      <c r="BQ57" s="12" t="n">
        <v>0.04</v>
      </c>
      <c r="BR57" s="12" t="n">
        <v>0.13</v>
      </c>
      <c r="BS57" s="12" t="n">
        <v>3.31</v>
      </c>
      <c r="BT57" s="12" t="n">
        <v>0</v>
      </c>
      <c r="BU57" s="12" t="n">
        <v>0</v>
      </c>
      <c r="BV57" s="12" t="n">
        <v>6.49</v>
      </c>
      <c r="BW57" s="12" t="n">
        <v>0.02</v>
      </c>
      <c r="BX57" s="12" t="n">
        <v>0</v>
      </c>
      <c r="BY57" s="12" t="n">
        <v>0</v>
      </c>
      <c r="BZ57" s="12" t="n">
        <v>0</v>
      </c>
      <c r="CA57" s="12" t="n">
        <v>0</v>
      </c>
      <c r="CB57" s="12" t="n">
        <v>734.09</v>
      </c>
      <c r="CC57" s="90"/>
      <c r="CD57" s="90"/>
      <c r="CE57" s="12" t="n">
        <v>345.08</v>
      </c>
      <c r="CF57" s="12"/>
      <c r="CG57" s="12" t="n">
        <v>91.5</v>
      </c>
      <c r="CH57" s="12" t="n">
        <v>55.04</v>
      </c>
      <c r="CI57" s="12" t="n">
        <v>71.2</v>
      </c>
      <c r="CJ57" s="12" t="n">
        <v>4593.23</v>
      </c>
      <c r="CK57" s="12" t="n">
        <v>1962.44</v>
      </c>
      <c r="CL57" s="12" t="n">
        <v>3277.39</v>
      </c>
      <c r="CM57" s="12" t="n">
        <v>109.43</v>
      </c>
      <c r="CN57" s="12" t="n">
        <v>79.97</v>
      </c>
      <c r="CO57" s="12" t="n">
        <v>87.26</v>
      </c>
      <c r="CP57" s="12" t="n">
        <v>13.58</v>
      </c>
      <c r="CQ57" s="12" t="n">
        <v>1.73</v>
      </c>
    </row>
    <row r="58" customFormat="false" ht="15.6" hidden="true" customHeight="false" outlineLevel="0" collapsed="false">
      <c r="A58" s="28"/>
      <c r="B58" s="53" t="s">
        <v>112</v>
      </c>
      <c r="C58" s="30"/>
      <c r="D58" s="45" t="n">
        <v>26.95</v>
      </c>
      <c r="E58" s="45" t="n">
        <v>0</v>
      </c>
      <c r="F58" s="45" t="n">
        <v>27.65</v>
      </c>
      <c r="G58" s="45" t="n">
        <v>0</v>
      </c>
      <c r="H58" s="45" t="n">
        <v>117.25</v>
      </c>
      <c r="I58" s="45" t="n">
        <v>822.5</v>
      </c>
      <c r="V58" s="69" t="n">
        <v>0</v>
      </c>
      <c r="W58" s="69" t="n">
        <v>0</v>
      </c>
      <c r="X58" s="69" t="n">
        <v>0</v>
      </c>
      <c r="Y58" s="69" t="n">
        <v>0</v>
      </c>
      <c r="Z58" s="69" t="n">
        <v>0</v>
      </c>
      <c r="AA58" s="69" t="n">
        <v>0</v>
      </c>
      <c r="AB58" s="69" t="n">
        <v>0</v>
      </c>
      <c r="AC58" s="69" t="n">
        <v>245</v>
      </c>
      <c r="AD58" s="69" t="n">
        <v>0</v>
      </c>
      <c r="AE58" s="69" t="n">
        <v>0.42</v>
      </c>
      <c r="AF58" s="69" t="n">
        <v>0.49</v>
      </c>
      <c r="AI58" s="69" t="n">
        <v>21</v>
      </c>
      <c r="CI58" s="70" t="n">
        <v>0</v>
      </c>
      <c r="CL58" s="70" t="n">
        <v>0</v>
      </c>
      <c r="CO58" s="70" t="n">
        <v>0</v>
      </c>
    </row>
    <row r="59" customFormat="false" ht="15.6" hidden="true" customHeight="false" outlineLevel="0" collapsed="false">
      <c r="A59" s="28"/>
      <c r="B59" s="53" t="s">
        <v>113</v>
      </c>
      <c r="C59" s="30"/>
      <c r="D59" s="45" t="n">
        <f aca="false">D57-D58</f>
        <v>-2.14</v>
      </c>
      <c r="E59" s="45" t="n">
        <f aca="false">E57-E58</f>
        <v>0.91</v>
      </c>
      <c r="F59" s="45" t="n">
        <f aca="false">F57-F58</f>
        <v>-3.25</v>
      </c>
      <c r="G59" s="45" t="n">
        <f aca="false">G57-G58</f>
        <v>11.58</v>
      </c>
      <c r="H59" s="45" t="n">
        <f aca="false">H57-H58</f>
        <v>-5.94999999999999</v>
      </c>
      <c r="I59" s="45" t="n">
        <f aca="false">I57-I58</f>
        <v>-100.737275098077</v>
      </c>
      <c r="V59" s="69" t="n">
        <f aca="false">V57-V58</f>
        <v>880.37</v>
      </c>
      <c r="W59" s="69" t="n">
        <f aca="false">W57-W58</f>
        <v>108.44</v>
      </c>
      <c r="X59" s="69" t="n">
        <f aca="false">X57-X58</f>
        <v>132.97</v>
      </c>
      <c r="Y59" s="69" t="n">
        <f aca="false">Y57-Y58</f>
        <v>329.98</v>
      </c>
      <c r="Z59" s="69" t="n">
        <f aca="false">Z57-Z58</f>
        <v>3.78</v>
      </c>
      <c r="AA59" s="69" t="n">
        <f aca="false">AA57-AA58</f>
        <v>45.6</v>
      </c>
      <c r="AB59" s="69" t="n">
        <f aca="false">AB57-AB58</f>
        <v>1796.83</v>
      </c>
      <c r="AC59" s="69" t="n">
        <f aca="false">AC57-AC58</f>
        <v>221.65</v>
      </c>
      <c r="AD59" s="69" t="n">
        <f aca="false">AD57-AD58</f>
        <v>6.79</v>
      </c>
      <c r="AE59" s="69" t="n">
        <f aca="false">AE57-AE58</f>
        <v>-0.21</v>
      </c>
      <c r="AF59" s="69" t="n">
        <f aca="false">AF57-AF58</f>
        <v>-0.3</v>
      </c>
      <c r="AI59" s="69" t="n">
        <f aca="false">AI57-AI58</f>
        <v>-9.54</v>
      </c>
      <c r="CI59" s="70" t="n">
        <f aca="false">CI57-CI58</f>
        <v>71.2</v>
      </c>
      <c r="CL59" s="70" t="n">
        <f aca="false">CL57-CL58</f>
        <v>3277.39</v>
      </c>
      <c r="CO59" s="70" t="n">
        <f aca="false">CO57-CO58</f>
        <v>87.26</v>
      </c>
    </row>
    <row r="60" customFormat="false" ht="15.6" hidden="true" customHeight="false" outlineLevel="0" collapsed="false">
      <c r="A60" s="28"/>
      <c r="B60" s="53" t="s">
        <v>114</v>
      </c>
      <c r="C60" s="30"/>
      <c r="D60" s="45" t="n">
        <v>16</v>
      </c>
      <c r="E60" s="45"/>
      <c r="F60" s="45" t="n">
        <v>25</v>
      </c>
      <c r="G60" s="45"/>
      <c r="H60" s="45" t="n">
        <v>59</v>
      </c>
      <c r="I60" s="45"/>
    </row>
    <row r="61" customFormat="false" ht="15.6" hidden="false" customHeight="false" outlineLevel="0" collapsed="false">
      <c r="A61" s="28"/>
      <c r="B61" s="53"/>
      <c r="C61" s="30"/>
      <c r="D61" s="45"/>
      <c r="E61" s="45"/>
      <c r="F61" s="45"/>
      <c r="G61" s="45"/>
      <c r="H61" s="45"/>
      <c r="I61" s="45"/>
    </row>
    <row r="62" customFormat="false" ht="15.6" hidden="false" customHeight="false" outlineLevel="0" collapsed="false">
      <c r="A62" s="28"/>
      <c r="B62" s="53"/>
      <c r="C62" s="30"/>
      <c r="D62" s="45"/>
      <c r="E62" s="45"/>
      <c r="F62" s="45"/>
      <c r="G62" s="45"/>
      <c r="H62" s="45"/>
      <c r="I62" s="45"/>
    </row>
    <row r="63" customFormat="false" ht="15.6" hidden="false" customHeight="true" outlineLevel="0" collapsed="false">
      <c r="A63" s="28"/>
      <c r="B63" s="29" t="s">
        <v>140</v>
      </c>
      <c r="C63" s="54" t="s">
        <v>116</v>
      </c>
      <c r="D63" s="22" t="s">
        <v>117</v>
      </c>
      <c r="E63" s="22"/>
      <c r="F63" s="22" t="s">
        <v>118</v>
      </c>
      <c r="G63" s="22"/>
      <c r="H63" s="55" t="s">
        <v>119</v>
      </c>
      <c r="I63" s="55" t="s">
        <v>120</v>
      </c>
      <c r="J63" s="81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3"/>
      <c r="CD63" s="83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</row>
    <row r="64" customFormat="false" ht="15.6" hidden="false" customHeight="false" outlineLevel="0" collapsed="false">
      <c r="A64" s="33"/>
      <c r="B64" s="34" t="s">
        <v>173</v>
      </c>
      <c r="C64" s="35"/>
      <c r="D64" s="131"/>
      <c r="E64" s="131"/>
      <c r="F64" s="131"/>
      <c r="G64" s="131"/>
      <c r="H64" s="131"/>
      <c r="I64" s="131"/>
      <c r="J64" s="81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3"/>
      <c r="CD64" s="83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</row>
    <row r="65" customFormat="false" ht="15.6" hidden="false" customHeight="false" outlineLevel="0" collapsed="false">
      <c r="A65" s="33" t="str">
        <f aca="false">" 245/1"</f>
        <v> 245/1</v>
      </c>
      <c r="B65" s="38" t="s">
        <v>122</v>
      </c>
      <c r="C65" s="35" t="str">
        <f aca="false">"40"</f>
        <v>40</v>
      </c>
      <c r="D65" s="131" t="n">
        <v>0.42</v>
      </c>
      <c r="E65" s="131" t="n">
        <v>0</v>
      </c>
      <c r="F65" s="131" t="n">
        <v>0.36</v>
      </c>
      <c r="G65" s="131" t="n">
        <v>0.41</v>
      </c>
      <c r="H65" s="131" t="n">
        <v>1.92</v>
      </c>
      <c r="I65" s="131" t="n">
        <v>12.328709</v>
      </c>
      <c r="J65" s="85" t="n">
        <v>0.04</v>
      </c>
      <c r="K65" s="86" t="n">
        <v>0.22</v>
      </c>
      <c r="L65" s="86" t="n">
        <v>0</v>
      </c>
      <c r="M65" s="86" t="n">
        <v>0</v>
      </c>
      <c r="N65" s="86" t="n">
        <v>1.29</v>
      </c>
      <c r="O65" s="86" t="n">
        <v>0.11</v>
      </c>
      <c r="P65" s="86" t="n">
        <v>0.52</v>
      </c>
      <c r="Q65" s="86" t="n">
        <v>0</v>
      </c>
      <c r="R65" s="86" t="n">
        <v>0</v>
      </c>
      <c r="S65" s="86" t="n">
        <v>0.32</v>
      </c>
      <c r="T65" s="86" t="n">
        <v>0.49</v>
      </c>
      <c r="U65" s="86" t="n">
        <v>78.76</v>
      </c>
      <c r="V65" s="86" t="n">
        <v>103.08</v>
      </c>
      <c r="W65" s="86" t="n">
        <v>6.23</v>
      </c>
      <c r="X65" s="86" t="n">
        <v>7.2</v>
      </c>
      <c r="Y65" s="86" t="n">
        <v>9.45</v>
      </c>
      <c r="Z65" s="86" t="n">
        <v>0.32</v>
      </c>
      <c r="AA65" s="86" t="n">
        <v>0</v>
      </c>
      <c r="AB65" s="86" t="n">
        <v>268</v>
      </c>
      <c r="AC65" s="86" t="n">
        <v>55.7</v>
      </c>
      <c r="AD65" s="86" t="n">
        <v>0.43</v>
      </c>
      <c r="AE65" s="86" t="n">
        <v>0.02</v>
      </c>
      <c r="AF65" s="86" t="n">
        <v>0.01</v>
      </c>
      <c r="AG65" s="86" t="n">
        <v>0.16</v>
      </c>
      <c r="AH65" s="86" t="n">
        <v>0.28</v>
      </c>
      <c r="AI65" s="86" t="n">
        <v>4.13</v>
      </c>
      <c r="AJ65" s="87" t="n">
        <v>0</v>
      </c>
      <c r="AK65" s="87" t="n">
        <v>9.03</v>
      </c>
      <c r="AL65" s="87" t="n">
        <v>9.78</v>
      </c>
      <c r="AM65" s="87" t="n">
        <v>13.54</v>
      </c>
      <c r="AN65" s="87" t="n">
        <v>15.04</v>
      </c>
      <c r="AO65" s="87" t="n">
        <v>2.63</v>
      </c>
      <c r="AP65" s="87" t="n">
        <v>10.91</v>
      </c>
      <c r="AQ65" s="87" t="n">
        <v>3.01</v>
      </c>
      <c r="AR65" s="87" t="n">
        <v>9.4</v>
      </c>
      <c r="AS65" s="87" t="n">
        <v>10.15</v>
      </c>
      <c r="AT65" s="87" t="n">
        <v>8.65</v>
      </c>
      <c r="AU65" s="87" t="n">
        <v>51.89</v>
      </c>
      <c r="AV65" s="87" t="n">
        <v>6.02</v>
      </c>
      <c r="AW65" s="87" t="n">
        <v>7.52</v>
      </c>
      <c r="AX65" s="87" t="n">
        <v>193.27</v>
      </c>
      <c r="AY65" s="87" t="n">
        <v>0</v>
      </c>
      <c r="AZ65" s="87" t="n">
        <v>7.15</v>
      </c>
      <c r="BA65" s="87" t="n">
        <v>9.78</v>
      </c>
      <c r="BB65" s="87" t="n">
        <v>9.4</v>
      </c>
      <c r="BC65" s="87" t="n">
        <v>1.88</v>
      </c>
      <c r="BD65" s="87" t="n">
        <v>0</v>
      </c>
      <c r="BE65" s="87" t="n">
        <v>0</v>
      </c>
      <c r="BF65" s="87" t="n">
        <v>0</v>
      </c>
      <c r="BG65" s="87" t="n">
        <v>0</v>
      </c>
      <c r="BH65" s="87" t="n">
        <v>0</v>
      </c>
      <c r="BI65" s="87" t="n">
        <v>0</v>
      </c>
      <c r="BJ65" s="87" t="n">
        <v>0</v>
      </c>
      <c r="BK65" s="87" t="n">
        <v>0.02</v>
      </c>
      <c r="BL65" s="87" t="n">
        <v>0</v>
      </c>
      <c r="BM65" s="87" t="n">
        <v>0.01</v>
      </c>
      <c r="BN65" s="87" t="n">
        <v>0</v>
      </c>
      <c r="BO65" s="87" t="n">
        <v>0</v>
      </c>
      <c r="BP65" s="87" t="n">
        <v>0</v>
      </c>
      <c r="BQ65" s="87" t="n">
        <v>0</v>
      </c>
      <c r="BR65" s="87" t="n">
        <v>0</v>
      </c>
      <c r="BS65" s="87" t="n">
        <v>0.1</v>
      </c>
      <c r="BT65" s="87" t="n">
        <v>0</v>
      </c>
      <c r="BU65" s="87" t="n">
        <v>0</v>
      </c>
      <c r="BV65" s="87" t="n">
        <v>0.2</v>
      </c>
      <c r="BW65" s="87" t="n">
        <v>0</v>
      </c>
      <c r="BX65" s="87" t="n">
        <v>0</v>
      </c>
      <c r="BY65" s="87" t="n">
        <v>0</v>
      </c>
      <c r="BZ65" s="87" t="n">
        <v>0</v>
      </c>
      <c r="CA65" s="87" t="n">
        <v>0</v>
      </c>
      <c r="CB65" s="87" t="n">
        <v>37.09</v>
      </c>
      <c r="CC65" s="88"/>
      <c r="CD65" s="88"/>
      <c r="CE65" s="87" t="n">
        <v>44.67</v>
      </c>
      <c r="CF65" s="87"/>
      <c r="CG65" s="87" t="n">
        <v>8.82</v>
      </c>
      <c r="CH65" s="87" t="n">
        <v>4.82</v>
      </c>
      <c r="CI65" s="87" t="n">
        <v>6.82</v>
      </c>
      <c r="CJ65" s="87" t="n">
        <v>340.67</v>
      </c>
      <c r="CK65" s="87" t="n">
        <v>80.67</v>
      </c>
      <c r="CL65" s="87" t="n">
        <v>210.67</v>
      </c>
      <c r="CM65" s="87" t="n">
        <v>0.28</v>
      </c>
      <c r="CN65" s="87" t="n">
        <v>0.1</v>
      </c>
      <c r="CO65" s="87" t="n">
        <v>0.19</v>
      </c>
      <c r="CP65" s="87" t="n">
        <v>0</v>
      </c>
      <c r="CQ65" s="87" t="n">
        <v>0.2</v>
      </c>
    </row>
    <row r="66" customFormat="false" ht="15.6" hidden="false" customHeight="false" outlineLevel="0" collapsed="false">
      <c r="A66" s="33" t="s">
        <v>206</v>
      </c>
      <c r="B66" s="38" t="s">
        <v>207</v>
      </c>
      <c r="C66" s="35" t="str">
        <f aca="false">"200"</f>
        <v>200</v>
      </c>
      <c r="D66" s="131" t="n">
        <v>2.56</v>
      </c>
      <c r="E66" s="131" t="n">
        <v>0</v>
      </c>
      <c r="F66" s="131" t="n">
        <v>1.96</v>
      </c>
      <c r="G66" s="131" t="n">
        <v>1.96</v>
      </c>
      <c r="H66" s="131" t="n">
        <v>18.88</v>
      </c>
      <c r="I66" s="131" t="n">
        <v>101.9141286</v>
      </c>
      <c r="J66" s="85" t="n">
        <v>0.28</v>
      </c>
      <c r="K66" s="86" t="n">
        <v>1.04</v>
      </c>
      <c r="L66" s="86" t="n">
        <v>0</v>
      </c>
      <c r="M66" s="86" t="n">
        <v>0</v>
      </c>
      <c r="N66" s="86" t="n">
        <v>2.02</v>
      </c>
      <c r="O66" s="86" t="n">
        <v>15.34</v>
      </c>
      <c r="P66" s="86" t="n">
        <v>1.52</v>
      </c>
      <c r="Q66" s="86" t="n">
        <v>0</v>
      </c>
      <c r="R66" s="86" t="n">
        <v>0</v>
      </c>
      <c r="S66" s="86" t="n">
        <v>0.15</v>
      </c>
      <c r="T66" s="86" t="n">
        <v>1.23</v>
      </c>
      <c r="U66" s="86" t="n">
        <v>158.63</v>
      </c>
      <c r="V66" s="86" t="n">
        <v>358.11</v>
      </c>
      <c r="W66" s="86" t="n">
        <v>13.2</v>
      </c>
      <c r="X66" s="86" t="n">
        <v>18.26</v>
      </c>
      <c r="Y66" s="86" t="n">
        <v>47.48</v>
      </c>
      <c r="Z66" s="86" t="n">
        <v>0.79</v>
      </c>
      <c r="AA66" s="86" t="n">
        <v>0</v>
      </c>
      <c r="AB66" s="86" t="n">
        <v>1046.88</v>
      </c>
      <c r="AC66" s="86" t="n">
        <v>193.68</v>
      </c>
      <c r="AD66" s="86" t="n">
        <v>0.99</v>
      </c>
      <c r="AE66" s="86" t="n">
        <v>0.08</v>
      </c>
      <c r="AF66" s="86" t="n">
        <v>0.05</v>
      </c>
      <c r="AG66" s="86" t="n">
        <v>0.81</v>
      </c>
      <c r="AH66" s="86" t="n">
        <v>1.49</v>
      </c>
      <c r="AI66" s="86" t="n">
        <v>4.9</v>
      </c>
      <c r="AJ66" s="87" t="n">
        <v>0</v>
      </c>
      <c r="AK66" s="87" t="n">
        <v>72.62</v>
      </c>
      <c r="AL66" s="87" t="n">
        <v>75.38</v>
      </c>
      <c r="AM66" s="87" t="n">
        <v>125.51</v>
      </c>
      <c r="AN66" s="87" t="n">
        <v>65.66</v>
      </c>
      <c r="AO66" s="87" t="n">
        <v>24.2</v>
      </c>
      <c r="AP66" s="87" t="n">
        <v>61.15</v>
      </c>
      <c r="AQ66" s="87" t="n">
        <v>23.37</v>
      </c>
      <c r="AR66" s="87" t="n">
        <v>83.73</v>
      </c>
      <c r="AS66" s="87" t="n">
        <v>74.84</v>
      </c>
      <c r="AT66" s="87" t="n">
        <v>138.23</v>
      </c>
      <c r="AU66" s="87" t="n">
        <v>90.77</v>
      </c>
      <c r="AV66" s="87" t="n">
        <v>32.29</v>
      </c>
      <c r="AW66" s="87" t="n">
        <v>66.03</v>
      </c>
      <c r="AX66" s="87" t="n">
        <v>501.74</v>
      </c>
      <c r="AY66" s="87" t="n">
        <v>0</v>
      </c>
      <c r="AZ66" s="87" t="n">
        <v>132.35</v>
      </c>
      <c r="BA66" s="87" t="n">
        <v>76.24</v>
      </c>
      <c r="BB66" s="87" t="n">
        <v>47.32</v>
      </c>
      <c r="BC66" s="87" t="n">
        <v>31.54</v>
      </c>
      <c r="BD66" s="87" t="n">
        <v>0</v>
      </c>
      <c r="BE66" s="87" t="n">
        <v>0</v>
      </c>
      <c r="BF66" s="87" t="n">
        <v>0</v>
      </c>
      <c r="BG66" s="87" t="n">
        <v>0</v>
      </c>
      <c r="BH66" s="87" t="n">
        <v>0</v>
      </c>
      <c r="BI66" s="87" t="n">
        <v>0</v>
      </c>
      <c r="BJ66" s="87" t="n">
        <v>0</v>
      </c>
      <c r="BK66" s="87" t="n">
        <v>0.16</v>
      </c>
      <c r="BL66" s="87" t="n">
        <v>0</v>
      </c>
      <c r="BM66" s="87" t="n">
        <v>0.07</v>
      </c>
      <c r="BN66" s="87" t="n">
        <v>0</v>
      </c>
      <c r="BO66" s="87" t="n">
        <v>0.01</v>
      </c>
      <c r="BP66" s="87" t="n">
        <v>0</v>
      </c>
      <c r="BQ66" s="87" t="n">
        <v>0</v>
      </c>
      <c r="BR66" s="87" t="n">
        <v>0</v>
      </c>
      <c r="BS66" s="87" t="n">
        <v>0.46</v>
      </c>
      <c r="BT66" s="87" t="n">
        <v>0</v>
      </c>
      <c r="BU66" s="87" t="n">
        <v>0</v>
      </c>
      <c r="BV66" s="87" t="n">
        <v>1.02</v>
      </c>
      <c r="BW66" s="87" t="n">
        <v>0</v>
      </c>
      <c r="BX66" s="87" t="n">
        <v>0</v>
      </c>
      <c r="BY66" s="87" t="n">
        <v>0</v>
      </c>
      <c r="BZ66" s="87" t="n">
        <v>0</v>
      </c>
      <c r="CA66" s="87" t="n">
        <v>0</v>
      </c>
      <c r="CB66" s="87" t="n">
        <v>208.84</v>
      </c>
      <c r="CC66" s="88"/>
      <c r="CD66" s="88"/>
      <c r="CE66" s="87" t="n">
        <v>174.48</v>
      </c>
      <c r="CF66" s="87"/>
      <c r="CG66" s="87" t="n">
        <v>22.69</v>
      </c>
      <c r="CH66" s="87" t="n">
        <v>14.64</v>
      </c>
      <c r="CI66" s="87" t="n">
        <v>18.67</v>
      </c>
      <c r="CJ66" s="87" t="n">
        <v>720.29</v>
      </c>
      <c r="CK66" s="87" t="n">
        <v>442.6</v>
      </c>
      <c r="CL66" s="87" t="n">
        <v>581.45</v>
      </c>
      <c r="CM66" s="87" t="n">
        <v>45.15</v>
      </c>
      <c r="CN66" s="87" t="n">
        <v>22.17</v>
      </c>
      <c r="CO66" s="87" t="n">
        <v>33.66</v>
      </c>
      <c r="CP66" s="87" t="n">
        <v>0</v>
      </c>
      <c r="CQ66" s="87" t="n">
        <v>0.4</v>
      </c>
    </row>
    <row r="67" customFormat="false" ht="15.6" hidden="false" customHeight="false" outlineLevel="0" collapsed="false">
      <c r="A67" s="33" t="s">
        <v>208</v>
      </c>
      <c r="B67" s="38" t="s">
        <v>209</v>
      </c>
      <c r="C67" s="35" t="str">
        <f aca="false">"100"</f>
        <v>100</v>
      </c>
      <c r="D67" s="131" t="n">
        <v>11.21</v>
      </c>
      <c r="E67" s="131" t="n">
        <v>12.2</v>
      </c>
      <c r="F67" s="131" t="n">
        <v>16.91</v>
      </c>
      <c r="G67" s="131" t="n">
        <v>2.23</v>
      </c>
      <c r="H67" s="131" t="n">
        <v>11.4</v>
      </c>
      <c r="I67" s="132" t="n">
        <v>316.71</v>
      </c>
      <c r="J67" s="85" t="n">
        <v>9.91</v>
      </c>
      <c r="K67" s="86" t="n">
        <v>1.3</v>
      </c>
      <c r="L67" s="86" t="n">
        <v>0</v>
      </c>
      <c r="M67" s="86" t="n">
        <v>0</v>
      </c>
      <c r="N67" s="86" t="n">
        <v>1.02</v>
      </c>
      <c r="O67" s="86" t="n">
        <v>9.55</v>
      </c>
      <c r="P67" s="86" t="n">
        <v>0.83</v>
      </c>
      <c r="Q67" s="86" t="n">
        <v>0</v>
      </c>
      <c r="R67" s="86" t="n">
        <v>0</v>
      </c>
      <c r="S67" s="86" t="n">
        <v>0.04</v>
      </c>
      <c r="T67" s="86" t="n">
        <v>2.05</v>
      </c>
      <c r="U67" s="86" t="n">
        <v>472.48</v>
      </c>
      <c r="V67" s="86" t="n">
        <v>243.61</v>
      </c>
      <c r="W67" s="86" t="n">
        <v>17</v>
      </c>
      <c r="X67" s="86" t="n">
        <v>22.43</v>
      </c>
      <c r="Y67" s="86" t="n">
        <v>143.44</v>
      </c>
      <c r="Z67" s="86" t="n">
        <v>1.65</v>
      </c>
      <c r="AA67" s="86" t="n">
        <v>9</v>
      </c>
      <c r="AB67" s="86" t="n">
        <v>2.88</v>
      </c>
      <c r="AC67" s="86" t="n">
        <v>15.6</v>
      </c>
      <c r="AD67" s="86" t="n">
        <v>1.51</v>
      </c>
      <c r="AE67" s="86" t="n">
        <v>0.33</v>
      </c>
      <c r="AF67" s="86" t="n">
        <v>0.12</v>
      </c>
      <c r="AG67" s="86" t="n">
        <v>1.89</v>
      </c>
      <c r="AH67" s="86" t="n">
        <v>5.45</v>
      </c>
      <c r="AI67" s="86" t="n">
        <v>0.4</v>
      </c>
      <c r="AJ67" s="87" t="n">
        <v>0</v>
      </c>
      <c r="AK67" s="87" t="n">
        <v>734.24</v>
      </c>
      <c r="AL67" s="87" t="n">
        <v>625.69</v>
      </c>
      <c r="AM67" s="87" t="n">
        <v>985.74</v>
      </c>
      <c r="AN67" s="87" t="n">
        <v>1013.91</v>
      </c>
      <c r="AO67" s="87" t="n">
        <v>302.1</v>
      </c>
      <c r="AP67" s="87" t="n">
        <v>568.68</v>
      </c>
      <c r="AQ67" s="87" t="n">
        <v>164.54</v>
      </c>
      <c r="AR67" s="87" t="n">
        <v>544.75</v>
      </c>
      <c r="AS67" s="87" t="n">
        <v>652.36</v>
      </c>
      <c r="AT67" s="87" t="n">
        <v>743.01</v>
      </c>
      <c r="AU67" s="87" t="n">
        <v>1095.43</v>
      </c>
      <c r="AV67" s="87" t="n">
        <v>478.37</v>
      </c>
      <c r="AW67" s="87" t="n">
        <v>579.01</v>
      </c>
      <c r="AX67" s="87" t="n">
        <v>2061.98</v>
      </c>
      <c r="AY67" s="87" t="n">
        <v>128.63</v>
      </c>
      <c r="AZ67" s="87" t="n">
        <v>602.32</v>
      </c>
      <c r="BA67" s="87" t="n">
        <v>558.81</v>
      </c>
      <c r="BB67" s="87" t="n">
        <v>441.39</v>
      </c>
      <c r="BC67" s="87" t="n">
        <v>172.94</v>
      </c>
      <c r="BD67" s="87" t="n">
        <v>0</v>
      </c>
      <c r="BE67" s="87" t="n">
        <v>0</v>
      </c>
      <c r="BF67" s="87" t="n">
        <v>0</v>
      </c>
      <c r="BG67" s="87" t="n">
        <v>0</v>
      </c>
      <c r="BH67" s="87" t="n">
        <v>0</v>
      </c>
      <c r="BI67" s="87" t="n">
        <v>0</v>
      </c>
      <c r="BJ67" s="87" t="n">
        <v>0</v>
      </c>
      <c r="BK67" s="87" t="n">
        <v>0.12</v>
      </c>
      <c r="BL67" s="87" t="n">
        <v>0</v>
      </c>
      <c r="BM67" s="87" t="n">
        <v>0.07</v>
      </c>
      <c r="BN67" s="87" t="n">
        <v>0.01</v>
      </c>
      <c r="BO67" s="87" t="n">
        <v>0.01</v>
      </c>
      <c r="BP67" s="87" t="n">
        <v>0</v>
      </c>
      <c r="BQ67" s="87" t="n">
        <v>0</v>
      </c>
      <c r="BR67" s="87" t="n">
        <v>0</v>
      </c>
      <c r="BS67" s="87" t="n">
        <v>0.43</v>
      </c>
      <c r="BT67" s="87" t="n">
        <v>0</v>
      </c>
      <c r="BU67" s="87" t="n">
        <v>0</v>
      </c>
      <c r="BV67" s="87" t="n">
        <v>1.23</v>
      </c>
      <c r="BW67" s="87" t="n">
        <v>0</v>
      </c>
      <c r="BX67" s="87" t="n">
        <v>0</v>
      </c>
      <c r="BY67" s="87" t="n">
        <v>0</v>
      </c>
      <c r="BZ67" s="87" t="n">
        <v>0</v>
      </c>
      <c r="CA67" s="87" t="n">
        <v>0</v>
      </c>
      <c r="CB67" s="87" t="n">
        <v>58.67</v>
      </c>
      <c r="CC67" s="88"/>
      <c r="CD67" s="88"/>
      <c r="CE67" s="87" t="n">
        <v>9.48</v>
      </c>
      <c r="CF67" s="87"/>
      <c r="CG67" s="87" t="n">
        <v>47.09</v>
      </c>
      <c r="CH67" s="87" t="n">
        <v>26.87</v>
      </c>
      <c r="CI67" s="87" t="n">
        <v>36.98</v>
      </c>
      <c r="CJ67" s="87" t="n">
        <v>3032.33</v>
      </c>
      <c r="CK67" s="87" t="n">
        <v>1807.89</v>
      </c>
      <c r="CL67" s="87" t="n">
        <v>2420.11</v>
      </c>
      <c r="CM67" s="87" t="n">
        <v>20.37</v>
      </c>
      <c r="CN67" s="87" t="n">
        <v>13.75</v>
      </c>
      <c r="CO67" s="87" t="n">
        <v>17.16</v>
      </c>
      <c r="CP67" s="87" t="n">
        <v>0</v>
      </c>
      <c r="CQ67" s="87" t="n">
        <v>1</v>
      </c>
    </row>
    <row r="68" customFormat="false" ht="15.6" hidden="false" customHeight="false" outlineLevel="0" collapsed="false">
      <c r="A68" s="33" t="s">
        <v>145</v>
      </c>
      <c r="B68" s="38" t="s">
        <v>210</v>
      </c>
      <c r="C68" s="35" t="str">
        <f aca="false">"150"</f>
        <v>150</v>
      </c>
      <c r="D68" s="131" t="n">
        <v>4.32</v>
      </c>
      <c r="E68" s="131" t="n">
        <v>0.03</v>
      </c>
      <c r="F68" s="131" t="n">
        <v>4.87</v>
      </c>
      <c r="G68" s="131" t="n">
        <v>1.2</v>
      </c>
      <c r="H68" s="131" t="n">
        <v>22.53</v>
      </c>
      <c r="I68" s="131" t="n">
        <v>145.4862618</v>
      </c>
      <c r="J68" s="85" t="n">
        <v>3.03</v>
      </c>
      <c r="K68" s="86" t="n">
        <v>0.13</v>
      </c>
      <c r="L68" s="86" t="n">
        <v>0</v>
      </c>
      <c r="M68" s="86" t="n">
        <v>0</v>
      </c>
      <c r="N68" s="86" t="n">
        <v>0.5</v>
      </c>
      <c r="O68" s="86" t="n">
        <v>18.3</v>
      </c>
      <c r="P68" s="86" t="n">
        <v>3.73</v>
      </c>
      <c r="Q68" s="86" t="n">
        <v>0</v>
      </c>
      <c r="R68" s="86" t="n">
        <v>0</v>
      </c>
      <c r="S68" s="86" t="n">
        <v>0</v>
      </c>
      <c r="T68" s="86" t="n">
        <v>1.38</v>
      </c>
      <c r="U68" s="86" t="n">
        <v>291.78</v>
      </c>
      <c r="V68" s="86" t="n">
        <v>122.14</v>
      </c>
      <c r="W68" s="86" t="n">
        <v>9.37</v>
      </c>
      <c r="X68" s="86" t="n">
        <v>63.31</v>
      </c>
      <c r="Y68" s="86" t="n">
        <v>95.47</v>
      </c>
      <c r="Z68" s="86" t="n">
        <v>2.14</v>
      </c>
      <c r="AA68" s="86" t="n">
        <v>18.59</v>
      </c>
      <c r="AB68" s="86" t="n">
        <v>18.86</v>
      </c>
      <c r="AC68" s="86" t="n">
        <v>35.01</v>
      </c>
      <c r="AD68" s="86" t="n">
        <v>0.34</v>
      </c>
      <c r="AE68" s="86" t="n">
        <v>0.11</v>
      </c>
      <c r="AF68" s="86" t="n">
        <v>0.06</v>
      </c>
      <c r="AG68" s="86" t="n">
        <v>1.22</v>
      </c>
      <c r="AH68" s="86" t="n">
        <v>2.62</v>
      </c>
      <c r="AI68" s="86" t="n">
        <v>0</v>
      </c>
      <c r="AJ68" s="87" t="n">
        <v>0</v>
      </c>
      <c r="AK68" s="87" t="n">
        <v>202.6</v>
      </c>
      <c r="AL68" s="87" t="n">
        <v>158.19</v>
      </c>
      <c r="AM68" s="87" t="n">
        <v>256.53</v>
      </c>
      <c r="AN68" s="87" t="n">
        <v>182.23</v>
      </c>
      <c r="AO68" s="87" t="n">
        <v>109.73</v>
      </c>
      <c r="AP68" s="87" t="n">
        <v>137.97</v>
      </c>
      <c r="AQ68" s="87" t="n">
        <v>62.75</v>
      </c>
      <c r="AR68" s="87" t="n">
        <v>203.29</v>
      </c>
      <c r="AS68" s="87" t="n">
        <v>198.99</v>
      </c>
      <c r="AT68" s="87" t="n">
        <v>382.96</v>
      </c>
      <c r="AU68" s="87" t="n">
        <v>377.8</v>
      </c>
      <c r="AV68" s="87" t="n">
        <v>103.45</v>
      </c>
      <c r="AW68" s="87" t="n">
        <v>246.42</v>
      </c>
      <c r="AX68" s="87" t="n">
        <v>775.55</v>
      </c>
      <c r="AY68" s="87" t="n">
        <v>0</v>
      </c>
      <c r="AZ68" s="87" t="n">
        <v>172.09</v>
      </c>
      <c r="BA68" s="87" t="n">
        <v>208.46</v>
      </c>
      <c r="BB68" s="87" t="n">
        <v>148.01</v>
      </c>
      <c r="BC68" s="87" t="n">
        <v>112.9</v>
      </c>
      <c r="BD68" s="87" t="n">
        <v>0.17</v>
      </c>
      <c r="BE68" s="87" t="n">
        <v>0.04</v>
      </c>
      <c r="BF68" s="87" t="n">
        <v>0.03</v>
      </c>
      <c r="BG68" s="87" t="n">
        <v>0.09</v>
      </c>
      <c r="BH68" s="87" t="n">
        <v>0.11</v>
      </c>
      <c r="BI68" s="87" t="n">
        <v>0.36</v>
      </c>
      <c r="BJ68" s="87" t="n">
        <v>0</v>
      </c>
      <c r="BK68" s="87" t="n">
        <v>1.31</v>
      </c>
      <c r="BL68" s="87" t="n">
        <v>0</v>
      </c>
      <c r="BM68" s="87" t="n">
        <v>0.36</v>
      </c>
      <c r="BN68" s="87" t="n">
        <v>0</v>
      </c>
      <c r="BO68" s="87" t="n">
        <v>0</v>
      </c>
      <c r="BP68" s="87" t="n">
        <v>0</v>
      </c>
      <c r="BQ68" s="87" t="n">
        <v>0.04</v>
      </c>
      <c r="BR68" s="87" t="n">
        <v>0.14</v>
      </c>
      <c r="BS68" s="87" t="n">
        <v>1.39</v>
      </c>
      <c r="BT68" s="87" t="n">
        <v>0.01</v>
      </c>
      <c r="BU68" s="87" t="n">
        <v>0</v>
      </c>
      <c r="BV68" s="87" t="n">
        <v>0.43</v>
      </c>
      <c r="BW68" s="87" t="n">
        <v>0.04</v>
      </c>
      <c r="BX68" s="87" t="n">
        <v>0</v>
      </c>
      <c r="BY68" s="87" t="n">
        <v>0</v>
      </c>
      <c r="BZ68" s="87" t="n">
        <v>0</v>
      </c>
      <c r="CA68" s="87" t="n">
        <v>0</v>
      </c>
      <c r="CB68" s="87" t="n">
        <v>122.32</v>
      </c>
      <c r="CC68" s="88"/>
      <c r="CD68" s="88"/>
      <c r="CE68" s="87" t="n">
        <v>21.73</v>
      </c>
      <c r="CF68" s="87"/>
      <c r="CG68" s="87" t="n">
        <v>31.2</v>
      </c>
      <c r="CH68" s="87" t="n">
        <v>16.2</v>
      </c>
      <c r="CI68" s="87" t="n">
        <v>23.7</v>
      </c>
      <c r="CJ68" s="87" t="n">
        <v>1312.93</v>
      </c>
      <c r="CK68" s="87" t="n">
        <v>655.9</v>
      </c>
      <c r="CL68" s="87" t="n">
        <v>984.41</v>
      </c>
      <c r="CM68" s="87" t="n">
        <v>8.86</v>
      </c>
      <c r="CN68" s="87" t="n">
        <v>6.83</v>
      </c>
      <c r="CO68" s="87" t="n">
        <v>7.84</v>
      </c>
      <c r="CP68" s="87" t="n">
        <v>0</v>
      </c>
      <c r="CQ68" s="87" t="n">
        <v>0.75</v>
      </c>
    </row>
    <row r="69" customFormat="false" ht="15.6" hidden="false" customHeight="false" outlineLevel="0" collapsed="false">
      <c r="A69" s="33" t="s">
        <v>211</v>
      </c>
      <c r="B69" s="38" t="s">
        <v>212</v>
      </c>
      <c r="C69" s="35" t="str">
        <f aca="false">"200"</f>
        <v>200</v>
      </c>
      <c r="D69" s="131" t="n">
        <v>0</v>
      </c>
      <c r="E69" s="131" t="n">
        <v>0</v>
      </c>
      <c r="F69" s="131" t="n">
        <v>0</v>
      </c>
      <c r="G69" s="131" t="n">
        <v>0</v>
      </c>
      <c r="H69" s="131" t="n">
        <v>18.95</v>
      </c>
      <c r="I69" s="131" t="n">
        <v>70.7104</v>
      </c>
      <c r="J69" s="85" t="n">
        <v>0</v>
      </c>
      <c r="K69" s="86" t="n">
        <v>0</v>
      </c>
      <c r="L69" s="86" t="n">
        <v>0</v>
      </c>
      <c r="M69" s="86" t="n">
        <v>0</v>
      </c>
      <c r="N69" s="86" t="n">
        <v>18.23</v>
      </c>
      <c r="O69" s="86" t="n">
        <v>0</v>
      </c>
      <c r="P69" s="86" t="n">
        <v>0.72</v>
      </c>
      <c r="Q69" s="86" t="n">
        <v>0</v>
      </c>
      <c r="R69" s="86" t="n">
        <v>0</v>
      </c>
      <c r="S69" s="86" t="n">
        <v>0</v>
      </c>
      <c r="T69" s="86" t="n">
        <v>0</v>
      </c>
      <c r="U69" s="86" t="n">
        <v>0</v>
      </c>
      <c r="V69" s="86" t="n">
        <v>0</v>
      </c>
      <c r="W69" s="86" t="n">
        <v>0</v>
      </c>
      <c r="X69" s="86" t="n">
        <v>0</v>
      </c>
      <c r="Y69" s="86" t="n">
        <v>0</v>
      </c>
      <c r="Z69" s="86" t="n">
        <v>0</v>
      </c>
      <c r="AA69" s="86" t="n">
        <v>120</v>
      </c>
      <c r="AB69" s="86" t="n">
        <v>0</v>
      </c>
      <c r="AC69" s="86" t="n">
        <v>0</v>
      </c>
      <c r="AD69" s="86" t="n">
        <v>2.34</v>
      </c>
      <c r="AE69" s="86" t="n">
        <v>0.26</v>
      </c>
      <c r="AF69" s="86" t="n">
        <v>0.31</v>
      </c>
      <c r="AG69" s="86" t="n">
        <v>2.55</v>
      </c>
      <c r="AH69" s="86" t="n">
        <v>0</v>
      </c>
      <c r="AI69" s="86" t="n">
        <v>8</v>
      </c>
      <c r="AJ69" s="87" t="n">
        <v>0</v>
      </c>
      <c r="AK69" s="87" t="n">
        <v>0</v>
      </c>
      <c r="AL69" s="87" t="n">
        <v>0</v>
      </c>
      <c r="AM69" s="87" t="n">
        <v>0</v>
      </c>
      <c r="AN69" s="87" t="n">
        <v>0</v>
      </c>
      <c r="AO69" s="87" t="n">
        <v>0</v>
      </c>
      <c r="AP69" s="87" t="n">
        <v>0</v>
      </c>
      <c r="AQ69" s="87" t="n">
        <v>0</v>
      </c>
      <c r="AR69" s="87" t="n">
        <v>0</v>
      </c>
      <c r="AS69" s="87" t="n">
        <v>0</v>
      </c>
      <c r="AT69" s="87" t="n">
        <v>0</v>
      </c>
      <c r="AU69" s="87" t="n">
        <v>0</v>
      </c>
      <c r="AV69" s="87" t="n">
        <v>0</v>
      </c>
      <c r="AW69" s="87" t="n">
        <v>0</v>
      </c>
      <c r="AX69" s="87" t="n">
        <v>0</v>
      </c>
      <c r="AY69" s="87" t="n">
        <v>0</v>
      </c>
      <c r="AZ69" s="87" t="n">
        <v>0</v>
      </c>
      <c r="BA69" s="87" t="n">
        <v>0</v>
      </c>
      <c r="BB69" s="87" t="n">
        <v>0</v>
      </c>
      <c r="BC69" s="87" t="n">
        <v>0</v>
      </c>
      <c r="BD69" s="87" t="n">
        <v>0</v>
      </c>
      <c r="BE69" s="87" t="n">
        <v>0</v>
      </c>
      <c r="BF69" s="87" t="n">
        <v>0</v>
      </c>
      <c r="BG69" s="87" t="n">
        <v>0</v>
      </c>
      <c r="BH69" s="87" t="n">
        <v>0</v>
      </c>
      <c r="BI69" s="87" t="n">
        <v>0</v>
      </c>
      <c r="BJ69" s="87" t="n">
        <v>0</v>
      </c>
      <c r="BK69" s="87" t="n">
        <v>0</v>
      </c>
      <c r="BL69" s="87" t="n">
        <v>0</v>
      </c>
      <c r="BM69" s="87" t="n">
        <v>0</v>
      </c>
      <c r="BN69" s="87" t="n">
        <v>0</v>
      </c>
      <c r="BO69" s="87" t="n">
        <v>0</v>
      </c>
      <c r="BP69" s="87" t="n">
        <v>0</v>
      </c>
      <c r="BQ69" s="87" t="n">
        <v>0</v>
      </c>
      <c r="BR69" s="87" t="n">
        <v>0</v>
      </c>
      <c r="BS69" s="87" t="n">
        <v>0</v>
      </c>
      <c r="BT69" s="87" t="n">
        <v>0</v>
      </c>
      <c r="BU69" s="87" t="n">
        <v>0</v>
      </c>
      <c r="BV69" s="87" t="n">
        <v>0</v>
      </c>
      <c r="BW69" s="87" t="n">
        <v>0</v>
      </c>
      <c r="BX69" s="87" t="n">
        <v>0</v>
      </c>
      <c r="BY69" s="87" t="n">
        <v>0</v>
      </c>
      <c r="BZ69" s="87" t="n">
        <v>0</v>
      </c>
      <c r="CA69" s="87" t="n">
        <v>0</v>
      </c>
      <c r="CB69" s="87" t="n">
        <v>200.64</v>
      </c>
      <c r="CC69" s="88"/>
      <c r="CD69" s="88"/>
      <c r="CE69" s="87" t="n">
        <v>120</v>
      </c>
      <c r="CF69" s="87"/>
      <c r="CG69" s="87" t="n">
        <v>0</v>
      </c>
      <c r="CH69" s="87" t="n">
        <v>0</v>
      </c>
      <c r="CI69" s="87" t="n">
        <v>0</v>
      </c>
      <c r="CJ69" s="87" t="n">
        <v>0</v>
      </c>
      <c r="CK69" s="87" t="n">
        <v>0</v>
      </c>
      <c r="CL69" s="87" t="n">
        <v>0</v>
      </c>
      <c r="CM69" s="87" t="n">
        <v>0</v>
      </c>
      <c r="CN69" s="87" t="n">
        <v>0</v>
      </c>
      <c r="CO69" s="87" t="n">
        <v>0</v>
      </c>
      <c r="CP69" s="87" t="n">
        <v>0</v>
      </c>
      <c r="CQ69" s="87" t="n">
        <v>0</v>
      </c>
    </row>
    <row r="70" customFormat="false" ht="15.6" hidden="false" customHeight="false" outlineLevel="0" collapsed="false">
      <c r="A70" s="33" t="str">
        <f aca="false">""</f>
        <v/>
      </c>
      <c r="B70" s="38" t="s">
        <v>130</v>
      </c>
      <c r="C70" s="35" t="str">
        <f aca="false">"30"</f>
        <v>30</v>
      </c>
      <c r="D70" s="131" t="n">
        <v>2.7</v>
      </c>
      <c r="E70" s="131" t="n">
        <v>0</v>
      </c>
      <c r="F70" s="131" t="n">
        <v>0.9</v>
      </c>
      <c r="G70" s="131" t="n">
        <v>0</v>
      </c>
      <c r="H70" s="131" t="n">
        <v>16.14</v>
      </c>
      <c r="I70" s="131" t="n">
        <v>80.295</v>
      </c>
      <c r="J70" s="85" t="n">
        <v>0</v>
      </c>
      <c r="K70" s="86" t="n">
        <v>0</v>
      </c>
      <c r="L70" s="86" t="n">
        <v>0</v>
      </c>
      <c r="M70" s="86" t="n">
        <v>0</v>
      </c>
      <c r="N70" s="86" t="n">
        <v>1.08</v>
      </c>
      <c r="O70" s="86" t="n">
        <v>12.81</v>
      </c>
      <c r="P70" s="86" t="n">
        <v>2.25</v>
      </c>
      <c r="Q70" s="86" t="n">
        <v>0</v>
      </c>
      <c r="R70" s="86" t="n">
        <v>0</v>
      </c>
      <c r="S70" s="86" t="n">
        <v>0.09</v>
      </c>
      <c r="T70" s="86" t="n">
        <v>0.54</v>
      </c>
      <c r="U70" s="86" t="n">
        <v>102.9</v>
      </c>
      <c r="V70" s="86" t="n">
        <v>67.5</v>
      </c>
      <c r="W70" s="86" t="n">
        <v>10.2</v>
      </c>
      <c r="X70" s="86" t="n">
        <v>18.9</v>
      </c>
      <c r="Y70" s="86" t="n">
        <v>51.6</v>
      </c>
      <c r="Z70" s="86" t="n">
        <v>0.84</v>
      </c>
      <c r="AA70" s="86" t="n">
        <v>2.7</v>
      </c>
      <c r="AB70" s="86" t="n">
        <v>0</v>
      </c>
      <c r="AC70" s="86" t="n">
        <v>2.7</v>
      </c>
      <c r="AD70" s="86" t="n">
        <v>0.51</v>
      </c>
      <c r="AE70" s="86" t="n">
        <v>0.05</v>
      </c>
      <c r="AF70" s="86" t="n">
        <v>0.02</v>
      </c>
      <c r="AG70" s="86" t="n">
        <v>1.41</v>
      </c>
      <c r="AH70" s="86" t="n">
        <v>1.41</v>
      </c>
      <c r="AI70" s="86" t="n">
        <v>0</v>
      </c>
      <c r="AJ70" s="87" t="n">
        <v>0</v>
      </c>
      <c r="AK70" s="87" t="n">
        <v>0</v>
      </c>
      <c r="AL70" s="87" t="n">
        <v>0</v>
      </c>
      <c r="AM70" s="87" t="n">
        <v>0</v>
      </c>
      <c r="AN70" s="87" t="n">
        <v>0</v>
      </c>
      <c r="AO70" s="87" t="n">
        <v>0</v>
      </c>
      <c r="AP70" s="87" t="n">
        <v>0</v>
      </c>
      <c r="AQ70" s="87" t="n">
        <v>0</v>
      </c>
      <c r="AR70" s="87" t="n">
        <v>0</v>
      </c>
      <c r="AS70" s="87" t="n">
        <v>0</v>
      </c>
      <c r="AT70" s="87" t="n">
        <v>0</v>
      </c>
      <c r="AU70" s="87" t="n">
        <v>0</v>
      </c>
      <c r="AV70" s="87" t="n">
        <v>0</v>
      </c>
      <c r="AW70" s="87" t="n">
        <v>0</v>
      </c>
      <c r="AX70" s="87" t="n">
        <v>0</v>
      </c>
      <c r="AY70" s="87" t="n">
        <v>0</v>
      </c>
      <c r="AZ70" s="87" t="n">
        <v>0</v>
      </c>
      <c r="BA70" s="87" t="n">
        <v>0</v>
      </c>
      <c r="BB70" s="87" t="n">
        <v>0</v>
      </c>
      <c r="BC70" s="87" t="n">
        <v>0</v>
      </c>
      <c r="BD70" s="87" t="n">
        <v>0</v>
      </c>
      <c r="BE70" s="87" t="n">
        <v>0</v>
      </c>
      <c r="BF70" s="87" t="n">
        <v>0</v>
      </c>
      <c r="BG70" s="87" t="n">
        <v>0</v>
      </c>
      <c r="BH70" s="87" t="n">
        <v>0</v>
      </c>
      <c r="BI70" s="87" t="n">
        <v>0</v>
      </c>
      <c r="BJ70" s="87" t="n">
        <v>0</v>
      </c>
      <c r="BK70" s="87" t="n">
        <v>0</v>
      </c>
      <c r="BL70" s="87" t="n">
        <v>0</v>
      </c>
      <c r="BM70" s="87" t="n">
        <v>0</v>
      </c>
      <c r="BN70" s="87" t="n">
        <v>0</v>
      </c>
      <c r="BO70" s="87" t="n">
        <v>0</v>
      </c>
      <c r="BP70" s="87" t="n">
        <v>0</v>
      </c>
      <c r="BQ70" s="87" t="n">
        <v>0</v>
      </c>
      <c r="BR70" s="87" t="n">
        <v>0</v>
      </c>
      <c r="BS70" s="87" t="n">
        <v>0</v>
      </c>
      <c r="BT70" s="87" t="n">
        <v>0</v>
      </c>
      <c r="BU70" s="87" t="n">
        <v>0</v>
      </c>
      <c r="BV70" s="87" t="n">
        <v>0</v>
      </c>
      <c r="BW70" s="87" t="n">
        <v>0</v>
      </c>
      <c r="BX70" s="87" t="n">
        <v>0</v>
      </c>
      <c r="BY70" s="87" t="n">
        <v>0</v>
      </c>
      <c r="BZ70" s="87" t="n">
        <v>0</v>
      </c>
      <c r="CA70" s="87" t="n">
        <v>0</v>
      </c>
      <c r="CB70" s="87" t="n">
        <v>9.99</v>
      </c>
      <c r="CC70" s="88"/>
      <c r="CD70" s="88"/>
      <c r="CE70" s="87" t="n">
        <v>2.7</v>
      </c>
      <c r="CF70" s="87"/>
      <c r="CG70" s="87" t="n">
        <v>0</v>
      </c>
      <c r="CH70" s="87" t="n">
        <v>0</v>
      </c>
      <c r="CI70" s="87" t="n">
        <v>0</v>
      </c>
      <c r="CJ70" s="87" t="n">
        <v>0</v>
      </c>
      <c r="CK70" s="87" t="n">
        <v>0</v>
      </c>
      <c r="CL70" s="87" t="n">
        <v>0</v>
      </c>
      <c r="CM70" s="87" t="n">
        <v>0</v>
      </c>
      <c r="CN70" s="87" t="n">
        <v>0</v>
      </c>
      <c r="CO70" s="87" t="n">
        <v>0</v>
      </c>
      <c r="CP70" s="87" t="n">
        <v>0</v>
      </c>
      <c r="CQ70" s="87" t="n">
        <v>0</v>
      </c>
    </row>
    <row r="71" customFormat="false" ht="15.6" hidden="false" customHeight="false" outlineLevel="0" collapsed="false">
      <c r="A71" s="33" t="str">
        <f aca="false">"-"</f>
        <v>-</v>
      </c>
      <c r="B71" s="38" t="s">
        <v>109</v>
      </c>
      <c r="C71" s="35" t="str">
        <f aca="false">"30"</f>
        <v>30</v>
      </c>
      <c r="D71" s="131" t="n">
        <v>1.98</v>
      </c>
      <c r="E71" s="131" t="n">
        <v>0</v>
      </c>
      <c r="F71" s="131" t="n">
        <v>0.36</v>
      </c>
      <c r="G71" s="131" t="n">
        <v>0.36</v>
      </c>
      <c r="H71" s="131" t="n">
        <v>12.51</v>
      </c>
      <c r="I71" s="131" t="n">
        <v>58.014</v>
      </c>
      <c r="J71" s="81" t="n">
        <v>0.06</v>
      </c>
      <c r="K71" s="82" t="n">
        <v>0</v>
      </c>
      <c r="L71" s="82" t="n">
        <v>0</v>
      </c>
      <c r="M71" s="82" t="n">
        <v>0</v>
      </c>
      <c r="N71" s="82" t="n">
        <v>0.36</v>
      </c>
      <c r="O71" s="82" t="n">
        <v>9.66</v>
      </c>
      <c r="P71" s="82" t="n">
        <v>2.49</v>
      </c>
      <c r="Q71" s="82" t="n">
        <v>0</v>
      </c>
      <c r="R71" s="82" t="n">
        <v>0</v>
      </c>
      <c r="S71" s="82" t="n">
        <v>0.3</v>
      </c>
      <c r="T71" s="82" t="n">
        <v>0.75</v>
      </c>
      <c r="U71" s="82" t="n">
        <v>183</v>
      </c>
      <c r="V71" s="82" t="n">
        <v>73.5</v>
      </c>
      <c r="W71" s="82" t="n">
        <v>10.5</v>
      </c>
      <c r="X71" s="82" t="n">
        <v>14.1</v>
      </c>
      <c r="Y71" s="82" t="n">
        <v>47.4</v>
      </c>
      <c r="Z71" s="82" t="n">
        <v>1.17</v>
      </c>
      <c r="AA71" s="82" t="n">
        <v>0</v>
      </c>
      <c r="AB71" s="82" t="n">
        <v>1.5</v>
      </c>
      <c r="AC71" s="82" t="n">
        <v>0.3</v>
      </c>
      <c r="AD71" s="82" t="n">
        <v>0.42</v>
      </c>
      <c r="AE71" s="82" t="n">
        <v>0.05</v>
      </c>
      <c r="AF71" s="82" t="n">
        <v>0.02</v>
      </c>
      <c r="AG71" s="82" t="n">
        <v>0.21</v>
      </c>
      <c r="AH71" s="82" t="n">
        <v>0.6</v>
      </c>
      <c r="AI71" s="82" t="n">
        <v>0</v>
      </c>
      <c r="AJ71" s="80" t="n">
        <v>0</v>
      </c>
      <c r="AK71" s="80" t="n">
        <v>96.6</v>
      </c>
      <c r="AL71" s="80" t="n">
        <v>74.4</v>
      </c>
      <c r="AM71" s="80" t="n">
        <v>128.1</v>
      </c>
      <c r="AN71" s="80" t="n">
        <v>66.9</v>
      </c>
      <c r="AO71" s="80" t="n">
        <v>27.9</v>
      </c>
      <c r="AP71" s="80" t="n">
        <v>59.4</v>
      </c>
      <c r="AQ71" s="80" t="n">
        <v>24</v>
      </c>
      <c r="AR71" s="80" t="n">
        <v>111.3</v>
      </c>
      <c r="AS71" s="80" t="n">
        <v>89.1</v>
      </c>
      <c r="AT71" s="80" t="n">
        <v>87.3</v>
      </c>
      <c r="AU71" s="80" t="n">
        <v>139.2</v>
      </c>
      <c r="AV71" s="80" t="n">
        <v>37.2</v>
      </c>
      <c r="AW71" s="80" t="n">
        <v>93</v>
      </c>
      <c r="AX71" s="80" t="n">
        <v>467.7</v>
      </c>
      <c r="AY71" s="80" t="n">
        <v>0</v>
      </c>
      <c r="AZ71" s="80" t="n">
        <v>157.8</v>
      </c>
      <c r="BA71" s="80" t="n">
        <v>87.3</v>
      </c>
      <c r="BB71" s="80" t="n">
        <v>54</v>
      </c>
      <c r="BC71" s="80" t="n">
        <v>39</v>
      </c>
      <c r="BD71" s="80" t="n">
        <v>0</v>
      </c>
      <c r="BE71" s="80" t="n">
        <v>0</v>
      </c>
      <c r="BF71" s="80" t="n">
        <v>0</v>
      </c>
      <c r="BG71" s="80" t="n">
        <v>0</v>
      </c>
      <c r="BH71" s="80" t="n">
        <v>0</v>
      </c>
      <c r="BI71" s="80" t="n">
        <v>0</v>
      </c>
      <c r="BJ71" s="80" t="n">
        <v>0</v>
      </c>
      <c r="BK71" s="80" t="n">
        <v>0.04</v>
      </c>
      <c r="BL71" s="80" t="n">
        <v>0</v>
      </c>
      <c r="BM71" s="80" t="n">
        <v>0</v>
      </c>
      <c r="BN71" s="80" t="n">
        <v>0.01</v>
      </c>
      <c r="BO71" s="80" t="n">
        <v>0</v>
      </c>
      <c r="BP71" s="80" t="n">
        <v>0</v>
      </c>
      <c r="BQ71" s="80" t="n">
        <v>0</v>
      </c>
      <c r="BR71" s="80" t="n">
        <v>0</v>
      </c>
      <c r="BS71" s="80" t="n">
        <v>0.03</v>
      </c>
      <c r="BT71" s="80" t="n">
        <v>0</v>
      </c>
      <c r="BU71" s="80" t="n">
        <v>0</v>
      </c>
      <c r="BV71" s="80" t="n">
        <v>0.14</v>
      </c>
      <c r="BW71" s="80" t="n">
        <v>0.02</v>
      </c>
      <c r="BX71" s="80" t="n">
        <v>0</v>
      </c>
      <c r="BY71" s="80" t="n">
        <v>0</v>
      </c>
      <c r="BZ71" s="80" t="n">
        <v>0</v>
      </c>
      <c r="CA71" s="80" t="n">
        <v>0</v>
      </c>
      <c r="CB71" s="80" t="n">
        <v>14.1</v>
      </c>
      <c r="CC71" s="83"/>
      <c r="CD71" s="83"/>
      <c r="CE71" s="80" t="n">
        <v>0.25</v>
      </c>
      <c r="CF71" s="80"/>
      <c r="CG71" s="80" t="n">
        <v>3</v>
      </c>
      <c r="CH71" s="80" t="n">
        <v>3</v>
      </c>
      <c r="CI71" s="80" t="n">
        <v>3</v>
      </c>
      <c r="CJ71" s="80" t="n">
        <v>570</v>
      </c>
      <c r="CK71" s="80" t="n">
        <v>219.6</v>
      </c>
      <c r="CL71" s="80" t="n">
        <v>394.8</v>
      </c>
      <c r="CM71" s="80" t="n">
        <v>5.7</v>
      </c>
      <c r="CN71" s="80" t="n">
        <v>4.74</v>
      </c>
      <c r="CO71" s="80" t="n">
        <v>5.22</v>
      </c>
      <c r="CP71" s="80" t="n">
        <v>0</v>
      </c>
      <c r="CQ71" s="80" t="n">
        <v>0</v>
      </c>
    </row>
    <row r="72" customFormat="false" ht="14.4" hidden="false" customHeight="false" outlineLevel="0" collapsed="false">
      <c r="A72" s="47"/>
      <c r="B72" s="48" t="s">
        <v>182</v>
      </c>
      <c r="C72" s="49"/>
      <c r="D72" s="64" t="n">
        <f aca="false">SUM(D65:D71)</f>
        <v>23.19</v>
      </c>
      <c r="E72" s="64" t="n">
        <f aca="false">SUM(E65:E71)</f>
        <v>12.23</v>
      </c>
      <c r="F72" s="64" t="n">
        <f aca="false">SUM(F65:F71)</f>
        <v>25.36</v>
      </c>
      <c r="G72" s="64" t="n">
        <f aca="false">SUM(G65:G71)</f>
        <v>6.16</v>
      </c>
      <c r="H72" s="64" t="n">
        <f aca="false">SUM(H65:H71)</f>
        <v>102.33</v>
      </c>
      <c r="I72" s="64" t="n">
        <f aca="false">SUM(I65:I71)</f>
        <v>785.4584994</v>
      </c>
      <c r="J72" s="97" t="n">
        <f aca="false">SUM(J65:J71)</f>
        <v>13.32</v>
      </c>
      <c r="K72" s="98" t="n">
        <f aca="false">SUM(K65:K71)</f>
        <v>2.69</v>
      </c>
      <c r="L72" s="98" t="n">
        <f aca="false">SUM(L65:L71)</f>
        <v>0</v>
      </c>
      <c r="M72" s="98" t="n">
        <f aca="false">SUM(M65:M71)</f>
        <v>0</v>
      </c>
      <c r="N72" s="98" t="n">
        <f aca="false">SUM(N65:N71)</f>
        <v>24.5</v>
      </c>
      <c r="O72" s="98" t="n">
        <f aca="false">SUM(O65:O71)</f>
        <v>65.77</v>
      </c>
      <c r="P72" s="98" t="n">
        <f aca="false">SUM(P65:P71)</f>
        <v>12.06</v>
      </c>
      <c r="Q72" s="98" t="n">
        <f aca="false">SUM(Q65:Q71)</f>
        <v>0</v>
      </c>
      <c r="R72" s="98" t="n">
        <f aca="false">SUM(R65:R71)</f>
        <v>0</v>
      </c>
      <c r="S72" s="98" t="n">
        <f aca="false">SUM(S65:S71)</f>
        <v>0.9</v>
      </c>
      <c r="T72" s="98" t="n">
        <f aca="false">SUM(T65:T71)</f>
        <v>6.44</v>
      </c>
      <c r="U72" s="98" t="n">
        <f aca="false">SUM(U65:U71)</f>
        <v>1287.55</v>
      </c>
      <c r="V72" s="98" t="n">
        <f aca="false">SUM(V65:V71)</f>
        <v>967.94</v>
      </c>
      <c r="W72" s="98" t="n">
        <f aca="false">SUM(W65:W71)</f>
        <v>66.5</v>
      </c>
      <c r="X72" s="98" t="n">
        <f aca="false">SUM(X65:X71)</f>
        <v>144.2</v>
      </c>
      <c r="Y72" s="98" t="n">
        <f aca="false">SUM(Y65:Y71)</f>
        <v>394.84</v>
      </c>
      <c r="Z72" s="98" t="n">
        <f aca="false">SUM(Z65:Z71)</f>
        <v>6.91</v>
      </c>
      <c r="AA72" s="98" t="n">
        <f aca="false">SUM(AA65:AA71)</f>
        <v>150.29</v>
      </c>
      <c r="AB72" s="98" t="n">
        <f aca="false">SUM(AB65:AB71)</f>
        <v>1338.12</v>
      </c>
      <c r="AC72" s="98" t="n">
        <f aca="false">SUM(AC65:AC71)</f>
        <v>302.99</v>
      </c>
      <c r="AD72" s="98" t="n">
        <f aca="false">SUM(AD65:AD71)</f>
        <v>6.54</v>
      </c>
      <c r="AE72" s="98" t="n">
        <f aca="false">SUM(AE65:AE71)</f>
        <v>0.9</v>
      </c>
      <c r="AF72" s="98" t="n">
        <f aca="false">SUM(AF65:AF71)</f>
        <v>0.59</v>
      </c>
      <c r="AG72" s="98" t="n">
        <f aca="false">SUM(AG65:AG71)</f>
        <v>8.25</v>
      </c>
      <c r="AH72" s="98" t="n">
        <f aca="false">SUM(AH65:AH71)</f>
        <v>11.85</v>
      </c>
      <c r="AI72" s="98" t="n">
        <f aca="false">SUM(AI65:AI71)</f>
        <v>17.43</v>
      </c>
      <c r="AJ72" s="98" t="n">
        <f aca="false">SUM(AJ65:AJ71)</f>
        <v>0</v>
      </c>
      <c r="AK72" s="98" t="n">
        <f aca="false">SUM(AK65:AK71)</f>
        <v>1115.09</v>
      </c>
      <c r="AL72" s="98" t="n">
        <f aca="false">SUM(AL65:AL71)</f>
        <v>943.44</v>
      </c>
      <c r="AM72" s="98" t="n">
        <f aca="false">SUM(AM65:AM71)</f>
        <v>1509.42</v>
      </c>
      <c r="AN72" s="98" t="n">
        <f aca="false">SUM(AN65:AN71)</f>
        <v>1343.74</v>
      </c>
      <c r="AO72" s="98" t="n">
        <f aca="false">SUM(AO65:AO71)</f>
        <v>466.56</v>
      </c>
      <c r="AP72" s="98" t="n">
        <f aca="false">SUM(AP65:AP71)</f>
        <v>838.11</v>
      </c>
      <c r="AQ72" s="98" t="n">
        <f aca="false">SUM(AQ65:AQ71)</f>
        <v>277.67</v>
      </c>
      <c r="AR72" s="98" t="n">
        <f aca="false">SUM(AR65:AR71)</f>
        <v>952.47</v>
      </c>
      <c r="AS72" s="98" t="n">
        <f aca="false">SUM(AS65:AS71)</f>
        <v>1025.44</v>
      </c>
      <c r="AT72" s="98" t="n">
        <f aca="false">SUM(AT65:AT71)</f>
        <v>1360.15</v>
      </c>
      <c r="AU72" s="98" t="n">
        <f aca="false">SUM(AU65:AU71)</f>
        <v>1755.09</v>
      </c>
      <c r="AV72" s="98" t="n">
        <f aca="false">SUM(AV65:AV71)</f>
        <v>657.33</v>
      </c>
      <c r="AW72" s="98" t="n">
        <f aca="false">SUM(AW65:AW71)</f>
        <v>991.98</v>
      </c>
      <c r="AX72" s="98" t="n">
        <f aca="false">SUM(AX65:AX71)</f>
        <v>4000.24</v>
      </c>
      <c r="AY72" s="98" t="n">
        <f aca="false">SUM(AY65:AY71)</f>
        <v>128.63</v>
      </c>
      <c r="AZ72" s="98" t="n">
        <f aca="false">SUM(AZ65:AZ71)</f>
        <v>1071.71</v>
      </c>
      <c r="BA72" s="98" t="n">
        <f aca="false">SUM(BA65:BA71)</f>
        <v>940.59</v>
      </c>
      <c r="BB72" s="98" t="n">
        <f aca="false">SUM(BB65:BB71)</f>
        <v>700.12</v>
      </c>
      <c r="BC72" s="98" t="n">
        <f aca="false">SUM(BC65:BC71)</f>
        <v>358.26</v>
      </c>
      <c r="BD72" s="98" t="n">
        <f aca="false">SUM(BD65:BD71)</f>
        <v>0.17</v>
      </c>
      <c r="BE72" s="98" t="n">
        <f aca="false">SUM(BE65:BE71)</f>
        <v>0.04</v>
      </c>
      <c r="BF72" s="98" t="n">
        <f aca="false">SUM(BF65:BF71)</f>
        <v>0.03</v>
      </c>
      <c r="BG72" s="98" t="n">
        <f aca="false">SUM(BG65:BG71)</f>
        <v>0.09</v>
      </c>
      <c r="BH72" s="98" t="n">
        <f aca="false">SUM(BH65:BH71)</f>
        <v>0.11</v>
      </c>
      <c r="BI72" s="98" t="n">
        <f aca="false">SUM(BI65:BI71)</f>
        <v>0.36</v>
      </c>
      <c r="BJ72" s="98" t="n">
        <f aca="false">SUM(BJ65:BJ71)</f>
        <v>0</v>
      </c>
      <c r="BK72" s="98" t="n">
        <f aca="false">SUM(BK65:BK71)</f>
        <v>1.65</v>
      </c>
      <c r="BL72" s="98" t="n">
        <f aca="false">SUM(BL65:BL71)</f>
        <v>0</v>
      </c>
      <c r="BM72" s="98" t="n">
        <f aca="false">SUM(BM65:BM71)</f>
        <v>0.51</v>
      </c>
      <c r="BN72" s="98" t="n">
        <f aca="false">SUM(BN65:BN71)</f>
        <v>0.02</v>
      </c>
      <c r="BO72" s="98" t="n">
        <f aca="false">SUM(BO65:BO71)</f>
        <v>0.02</v>
      </c>
      <c r="BP72" s="98" t="n">
        <f aca="false">SUM(BP65:BP71)</f>
        <v>0</v>
      </c>
      <c r="BQ72" s="98" t="n">
        <f aca="false">SUM(BQ65:BQ71)</f>
        <v>0.04</v>
      </c>
      <c r="BR72" s="98" t="n">
        <f aca="false">SUM(BR65:BR71)</f>
        <v>0.14</v>
      </c>
      <c r="BS72" s="98" t="n">
        <f aca="false">SUM(BS65:BS71)</f>
        <v>2.41</v>
      </c>
      <c r="BT72" s="98" t="n">
        <f aca="false">SUM(BT65:BT71)</f>
        <v>0.01</v>
      </c>
      <c r="BU72" s="98" t="n">
        <f aca="false">SUM(BU65:BU71)</f>
        <v>0</v>
      </c>
      <c r="BV72" s="98" t="n">
        <f aca="false">SUM(BV65:BV71)</f>
        <v>3.02</v>
      </c>
      <c r="BW72" s="98" t="n">
        <f aca="false">SUM(BW65:BW71)</f>
        <v>0.06</v>
      </c>
      <c r="BX72" s="98" t="n">
        <f aca="false">SUM(BX65:BX71)</f>
        <v>0</v>
      </c>
      <c r="BY72" s="98" t="n">
        <f aca="false">SUM(BY65:BY71)</f>
        <v>0</v>
      </c>
      <c r="BZ72" s="98" t="n">
        <f aca="false">SUM(BZ65:BZ71)</f>
        <v>0</v>
      </c>
      <c r="CA72" s="98" t="n">
        <f aca="false">SUM(CA65:CA71)</f>
        <v>0</v>
      </c>
      <c r="CB72" s="98" t="n">
        <f aca="false">SUM(CB65:CB71)</f>
        <v>651.65</v>
      </c>
      <c r="CC72" s="98" t="n">
        <f aca="false">SUM(CC65:CC71)</f>
        <v>0</v>
      </c>
      <c r="CD72" s="98" t="n">
        <f aca="false">SUM(CD65:CD71)</f>
        <v>0</v>
      </c>
      <c r="CE72" s="98" t="n">
        <f aca="false">SUM(CE65:CE71)</f>
        <v>373.31</v>
      </c>
      <c r="CF72" s="98" t="n">
        <f aca="false">SUM(CF65:CF71)</f>
        <v>0</v>
      </c>
      <c r="CG72" s="98" t="n">
        <f aca="false">SUM(CG65:CG71)</f>
        <v>112.8</v>
      </c>
      <c r="CH72" s="98" t="n">
        <f aca="false">SUM(CH65:CH71)</f>
        <v>65.53</v>
      </c>
      <c r="CI72" s="98" t="n">
        <f aca="false">SUM(CI65:CI71)</f>
        <v>89.17</v>
      </c>
      <c r="CJ72" s="98" t="n">
        <f aca="false">SUM(CJ65:CJ71)</f>
        <v>5976.22</v>
      </c>
      <c r="CK72" s="98" t="n">
        <f aca="false">SUM(CK65:CK71)</f>
        <v>3206.66</v>
      </c>
      <c r="CL72" s="98" t="n">
        <f aca="false">SUM(CL65:CL71)</f>
        <v>4591.44</v>
      </c>
      <c r="CM72" s="98" t="n">
        <f aca="false">SUM(CM65:CM71)</f>
        <v>80.36</v>
      </c>
      <c r="CN72" s="98" t="n">
        <f aca="false">SUM(CN65:CN71)</f>
        <v>47.59</v>
      </c>
      <c r="CO72" s="98" t="n">
        <f aca="false">SUM(CO65:CO71)</f>
        <v>64.07</v>
      </c>
      <c r="CP72" s="98" t="n">
        <f aca="false">SUM(CP65:CP71)</f>
        <v>0</v>
      </c>
      <c r="CQ72" s="98" t="n">
        <f aca="false">SUM(CQ65:CQ71)</f>
        <v>2.35</v>
      </c>
    </row>
    <row r="73" customFormat="false" ht="15.6" hidden="true" customHeight="false" outlineLevel="0" collapsed="false">
      <c r="A73" s="28"/>
      <c r="B73" s="53" t="s">
        <v>112</v>
      </c>
      <c r="C73" s="30"/>
      <c r="D73" s="45" t="n">
        <v>26.95</v>
      </c>
      <c r="E73" s="45" t="n">
        <v>0</v>
      </c>
      <c r="F73" s="45" t="n">
        <v>27.65</v>
      </c>
      <c r="G73" s="45" t="n">
        <v>0</v>
      </c>
      <c r="H73" s="45" t="n">
        <v>117.25</v>
      </c>
      <c r="I73" s="45" t="n">
        <v>822.5</v>
      </c>
      <c r="V73" s="69" t="n">
        <v>0</v>
      </c>
      <c r="W73" s="69" t="n">
        <v>0</v>
      </c>
      <c r="X73" s="69" t="n">
        <v>0</v>
      </c>
      <c r="Y73" s="69" t="n">
        <v>0</v>
      </c>
      <c r="Z73" s="69" t="n">
        <v>0</v>
      </c>
      <c r="AA73" s="69" t="n">
        <v>0</v>
      </c>
      <c r="AB73" s="69" t="n">
        <v>0</v>
      </c>
      <c r="AC73" s="69" t="n">
        <v>245</v>
      </c>
      <c r="AD73" s="69" t="n">
        <v>0</v>
      </c>
      <c r="AE73" s="69" t="n">
        <v>0.42</v>
      </c>
      <c r="AF73" s="69" t="n">
        <v>0.49</v>
      </c>
      <c r="AI73" s="69" t="n">
        <v>21</v>
      </c>
      <c r="CI73" s="70" t="n">
        <v>0</v>
      </c>
      <c r="CL73" s="70" t="n">
        <v>0</v>
      </c>
      <c r="CO73" s="70" t="n">
        <v>0</v>
      </c>
    </row>
    <row r="74" customFormat="false" ht="15.6" hidden="true" customHeight="false" outlineLevel="0" collapsed="false">
      <c r="A74" s="28"/>
      <c r="B74" s="53" t="s">
        <v>113</v>
      </c>
      <c r="C74" s="30"/>
      <c r="D74" s="45" t="n">
        <f aca="false">D72-D73</f>
        <v>-3.76</v>
      </c>
      <c r="E74" s="45" t="n">
        <f aca="false">E72-E73</f>
        <v>12.23</v>
      </c>
      <c r="F74" s="45" t="n">
        <f aca="false">F72-F73</f>
        <v>-2.29</v>
      </c>
      <c r="G74" s="45" t="n">
        <f aca="false">G72-G73</f>
        <v>6.16</v>
      </c>
      <c r="H74" s="45" t="n">
        <f aca="false">H72-H73</f>
        <v>-14.92</v>
      </c>
      <c r="I74" s="45" t="n">
        <f aca="false">I72-I73</f>
        <v>-37.0415006000001</v>
      </c>
      <c r="V74" s="69" t="n">
        <f aca="false">V72-V73</f>
        <v>967.94</v>
      </c>
      <c r="W74" s="69" t="n">
        <f aca="false">W72-W73</f>
        <v>66.5</v>
      </c>
      <c r="X74" s="69" t="n">
        <f aca="false">X72-X73</f>
        <v>144.2</v>
      </c>
      <c r="Y74" s="69" t="n">
        <f aca="false">Y72-Y73</f>
        <v>394.84</v>
      </c>
      <c r="Z74" s="69" t="n">
        <f aca="false">Z72-Z73</f>
        <v>6.91</v>
      </c>
      <c r="AA74" s="69" t="n">
        <f aca="false">AA72-AA73</f>
        <v>150.29</v>
      </c>
      <c r="AB74" s="69" t="n">
        <f aca="false">AB72-AB73</f>
        <v>1338.12</v>
      </c>
      <c r="AC74" s="69" t="n">
        <f aca="false">AC72-AC73</f>
        <v>57.99</v>
      </c>
      <c r="AD74" s="69" t="n">
        <f aca="false">AD72-AD73</f>
        <v>6.54</v>
      </c>
      <c r="AE74" s="69" t="n">
        <f aca="false">AE72-AE73</f>
        <v>0.48</v>
      </c>
      <c r="AF74" s="69" t="n">
        <f aca="false">AF72-AF73</f>
        <v>0.1</v>
      </c>
      <c r="AI74" s="69" t="n">
        <f aca="false">AI72-AI73</f>
        <v>-3.57</v>
      </c>
      <c r="CI74" s="70" t="n">
        <f aca="false">CI72-CI73</f>
        <v>89.17</v>
      </c>
      <c r="CL74" s="70" t="n">
        <f aca="false">CL72-CL73</f>
        <v>4591.44</v>
      </c>
      <c r="CO74" s="70" t="n">
        <f aca="false">CO72-CO73</f>
        <v>64.07</v>
      </c>
    </row>
    <row r="75" customFormat="false" ht="15.6" hidden="true" customHeight="false" outlineLevel="0" collapsed="false">
      <c r="A75" s="28"/>
      <c r="B75" s="53" t="s">
        <v>114</v>
      </c>
      <c r="C75" s="30"/>
      <c r="D75" s="45" t="n">
        <v>13</v>
      </c>
      <c r="E75" s="45"/>
      <c r="F75" s="45" t="n">
        <v>40</v>
      </c>
      <c r="G75" s="45"/>
      <c r="H75" s="45" t="n">
        <v>47</v>
      </c>
      <c r="I75" s="45"/>
    </row>
    <row r="76" customFormat="false" ht="6" hidden="false" customHeight="true" outlineLevel="0" collapsed="false">
      <c r="A76" s="28"/>
      <c r="B76" s="53"/>
      <c r="C76" s="30"/>
      <c r="D76" s="45"/>
      <c r="E76" s="45"/>
      <c r="F76" s="45"/>
      <c r="G76" s="45"/>
      <c r="H76" s="45"/>
      <c r="I76" s="45"/>
    </row>
    <row r="77" customFormat="false" ht="15.6" hidden="false" customHeight="true" outlineLevel="0" collapsed="false">
      <c r="A77" s="28"/>
      <c r="B77" s="29" t="s">
        <v>144</v>
      </c>
      <c r="C77" s="54" t="s">
        <v>116</v>
      </c>
      <c r="D77" s="22" t="s">
        <v>117</v>
      </c>
      <c r="E77" s="22"/>
      <c r="F77" s="22" t="s">
        <v>118</v>
      </c>
      <c r="G77" s="22"/>
      <c r="H77" s="55" t="s">
        <v>119</v>
      </c>
      <c r="I77" s="55" t="s">
        <v>120</v>
      </c>
      <c r="J77" s="81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3"/>
      <c r="CD77" s="83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</row>
    <row r="78" customFormat="false" ht="15.6" hidden="false" customHeight="false" outlineLevel="0" collapsed="false">
      <c r="A78" s="33"/>
      <c r="B78" s="34" t="s">
        <v>173</v>
      </c>
      <c r="C78" s="35"/>
      <c r="D78" s="131"/>
      <c r="E78" s="131"/>
      <c r="F78" s="131"/>
      <c r="G78" s="131"/>
      <c r="H78" s="131"/>
      <c r="I78" s="131"/>
      <c r="J78" s="81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3"/>
      <c r="CD78" s="83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</row>
    <row r="79" customFormat="false" ht="15.6" hidden="false" customHeight="false" outlineLevel="0" collapsed="false">
      <c r="A79" s="33" t="s">
        <v>174</v>
      </c>
      <c r="B79" s="38" t="s">
        <v>175</v>
      </c>
      <c r="C79" s="35" t="str">
        <f aca="false">"200"</f>
        <v>200</v>
      </c>
      <c r="D79" s="131" t="n">
        <v>4.43</v>
      </c>
      <c r="E79" s="131" t="n">
        <v>0</v>
      </c>
      <c r="F79" s="131" t="n">
        <v>4.45</v>
      </c>
      <c r="G79" s="131" t="n">
        <v>4.45</v>
      </c>
      <c r="H79" s="131" t="n">
        <v>19.45</v>
      </c>
      <c r="I79" s="131" t="n">
        <v>131.244416</v>
      </c>
      <c r="J79" s="85" t="n">
        <v>0.58</v>
      </c>
      <c r="K79" s="86" t="n">
        <v>2.6</v>
      </c>
      <c r="L79" s="86" t="n">
        <v>0</v>
      </c>
      <c r="M79" s="86" t="n">
        <v>0</v>
      </c>
      <c r="N79" s="86" t="n">
        <v>2.65</v>
      </c>
      <c r="O79" s="86" t="n">
        <v>13.98</v>
      </c>
      <c r="P79" s="86" t="n">
        <v>2.82</v>
      </c>
      <c r="Q79" s="86" t="n">
        <v>0</v>
      </c>
      <c r="R79" s="86" t="n">
        <v>0</v>
      </c>
      <c r="S79" s="86" t="n">
        <v>0.15</v>
      </c>
      <c r="T79" s="86" t="n">
        <v>1.58</v>
      </c>
      <c r="U79" s="86" t="n">
        <v>163.39</v>
      </c>
      <c r="V79" s="86" t="n">
        <v>453.14</v>
      </c>
      <c r="W79" s="86" t="n">
        <v>29.15</v>
      </c>
      <c r="X79" s="86" t="n">
        <v>31.95</v>
      </c>
      <c r="Y79" s="86" t="n">
        <v>85.71</v>
      </c>
      <c r="Z79" s="86" t="n">
        <v>1.63</v>
      </c>
      <c r="AA79" s="86" t="n">
        <v>0</v>
      </c>
      <c r="AB79" s="86" t="n">
        <v>1090.44</v>
      </c>
      <c r="AC79" s="86" t="n">
        <v>201.82</v>
      </c>
      <c r="AD79" s="86" t="n">
        <v>1.98</v>
      </c>
      <c r="AE79" s="86" t="n">
        <v>0.17</v>
      </c>
      <c r="AF79" s="86" t="n">
        <v>0.06</v>
      </c>
      <c r="AG79" s="86" t="n">
        <v>0.95</v>
      </c>
      <c r="AH79" s="86" t="n">
        <v>2.09</v>
      </c>
      <c r="AI79" s="86" t="n">
        <v>4.52</v>
      </c>
      <c r="AJ79" s="87" t="n">
        <v>0</v>
      </c>
      <c r="AK79" s="87" t="n">
        <v>174.83</v>
      </c>
      <c r="AL79" s="87" t="n">
        <v>193.95</v>
      </c>
      <c r="AM79" s="87" t="n">
        <v>287.54</v>
      </c>
      <c r="AN79" s="87" t="n">
        <v>276.17</v>
      </c>
      <c r="AO79" s="87" t="n">
        <v>37.93</v>
      </c>
      <c r="AP79" s="87" t="n">
        <v>154.45</v>
      </c>
      <c r="AQ79" s="87" t="n">
        <v>51.35</v>
      </c>
      <c r="AR79" s="87" t="n">
        <v>181.5</v>
      </c>
      <c r="AS79" s="87" t="n">
        <v>175.81</v>
      </c>
      <c r="AT79" s="87" t="n">
        <v>335.82</v>
      </c>
      <c r="AU79" s="87" t="n">
        <v>396.73</v>
      </c>
      <c r="AV79" s="87" t="n">
        <v>80.37</v>
      </c>
      <c r="AW79" s="87" t="n">
        <v>171.9</v>
      </c>
      <c r="AX79" s="87" t="n">
        <v>628.37</v>
      </c>
      <c r="AY79" s="87" t="n">
        <v>0</v>
      </c>
      <c r="AZ79" s="87" t="n">
        <v>121.13</v>
      </c>
      <c r="BA79" s="87" t="n">
        <v>147.71</v>
      </c>
      <c r="BB79" s="87" t="n">
        <v>124.66</v>
      </c>
      <c r="BC79" s="87" t="n">
        <v>46.75</v>
      </c>
      <c r="BD79" s="87" t="n">
        <v>0</v>
      </c>
      <c r="BE79" s="87" t="n">
        <v>0</v>
      </c>
      <c r="BF79" s="87" t="n">
        <v>0</v>
      </c>
      <c r="BG79" s="87" t="n">
        <v>0</v>
      </c>
      <c r="BH79" s="87" t="n">
        <v>0</v>
      </c>
      <c r="BI79" s="87" t="n">
        <v>0</v>
      </c>
      <c r="BJ79" s="87" t="n">
        <v>0</v>
      </c>
      <c r="BK79" s="87" t="n">
        <v>0.31</v>
      </c>
      <c r="BL79" s="87" t="n">
        <v>0</v>
      </c>
      <c r="BM79" s="87" t="n">
        <v>0.17</v>
      </c>
      <c r="BN79" s="87" t="n">
        <v>0.01</v>
      </c>
      <c r="BO79" s="87" t="n">
        <v>0.03</v>
      </c>
      <c r="BP79" s="87" t="n">
        <v>0</v>
      </c>
      <c r="BQ79" s="87" t="n">
        <v>0</v>
      </c>
      <c r="BR79" s="87" t="n">
        <v>0</v>
      </c>
      <c r="BS79" s="87" t="n">
        <v>1.07</v>
      </c>
      <c r="BT79" s="87" t="n">
        <v>0</v>
      </c>
      <c r="BU79" s="87" t="n">
        <v>0</v>
      </c>
      <c r="BV79" s="87" t="n">
        <v>2.5</v>
      </c>
      <c r="BW79" s="87" t="n">
        <v>0.02</v>
      </c>
      <c r="BX79" s="87" t="n">
        <v>0</v>
      </c>
      <c r="BY79" s="87" t="n">
        <v>0</v>
      </c>
      <c r="BZ79" s="87" t="n">
        <v>0</v>
      </c>
      <c r="CA79" s="87" t="n">
        <v>0</v>
      </c>
      <c r="CB79" s="87" t="n">
        <v>193.22</v>
      </c>
      <c r="CC79" s="88"/>
      <c r="CD79" s="88"/>
      <c r="CE79" s="87" t="n">
        <v>181.74</v>
      </c>
      <c r="CF79" s="87"/>
      <c r="CG79" s="87" t="n">
        <v>22.94</v>
      </c>
      <c r="CH79" s="87" t="n">
        <v>14.82</v>
      </c>
      <c r="CI79" s="87" t="n">
        <v>18.88</v>
      </c>
      <c r="CJ79" s="87" t="n">
        <v>1191.93</v>
      </c>
      <c r="CK79" s="87" t="n">
        <v>620.13</v>
      </c>
      <c r="CL79" s="87" t="n">
        <v>906.03</v>
      </c>
      <c r="CM79" s="87" t="n">
        <v>42.51</v>
      </c>
      <c r="CN79" s="87" t="n">
        <v>21.74</v>
      </c>
      <c r="CO79" s="87" t="n">
        <v>32.12</v>
      </c>
      <c r="CP79" s="87" t="n">
        <v>0</v>
      </c>
      <c r="CQ79" s="87" t="n">
        <v>0.4</v>
      </c>
    </row>
    <row r="80" customFormat="false" ht="15.6" hidden="false" customHeight="false" outlineLevel="0" collapsed="false">
      <c r="A80" s="99" t="s">
        <v>213</v>
      </c>
      <c r="B80" s="38" t="s">
        <v>214</v>
      </c>
      <c r="C80" s="35" t="str">
        <f aca="false">"100/30"</f>
        <v>100/30</v>
      </c>
      <c r="D80" s="131" t="n">
        <v>11.13</v>
      </c>
      <c r="E80" s="131" t="n">
        <v>9.86</v>
      </c>
      <c r="F80" s="131" t="n">
        <v>15.65</v>
      </c>
      <c r="G80" s="131" t="n">
        <v>5.33</v>
      </c>
      <c r="H80" s="131" t="n">
        <v>12.57</v>
      </c>
      <c r="I80" s="131" t="n">
        <v>270.5</v>
      </c>
      <c r="J80" s="85" t="n">
        <v>10.13</v>
      </c>
      <c r="K80" s="86" t="n">
        <v>3.32</v>
      </c>
      <c r="L80" s="86" t="n">
        <v>0</v>
      </c>
      <c r="M80" s="86" t="n">
        <v>0</v>
      </c>
      <c r="N80" s="86" t="n">
        <v>3.84</v>
      </c>
      <c r="O80" s="86" t="n">
        <v>6.06</v>
      </c>
      <c r="P80" s="86" t="n">
        <v>2.67</v>
      </c>
      <c r="Q80" s="86" t="n">
        <v>0</v>
      </c>
      <c r="R80" s="86" t="n">
        <v>0</v>
      </c>
      <c r="S80" s="86" t="n">
        <v>0.13</v>
      </c>
      <c r="T80" s="86" t="n">
        <v>1.73</v>
      </c>
      <c r="U80" s="86" t="n">
        <v>173.54</v>
      </c>
      <c r="V80" s="86" t="n">
        <v>289.01</v>
      </c>
      <c r="W80" s="86" t="n">
        <v>42.92</v>
      </c>
      <c r="X80" s="86" t="n">
        <v>36.49</v>
      </c>
      <c r="Y80" s="86" t="n">
        <v>160.27</v>
      </c>
      <c r="Z80" s="86" t="n">
        <v>1.81</v>
      </c>
      <c r="AA80" s="86" t="n">
        <v>3.69</v>
      </c>
      <c r="AB80" s="86" t="n">
        <v>5.53</v>
      </c>
      <c r="AC80" s="86" t="n">
        <v>20.1</v>
      </c>
      <c r="AD80" s="86" t="n">
        <v>3.09</v>
      </c>
      <c r="AE80" s="86" t="n">
        <v>0.28</v>
      </c>
      <c r="AF80" s="86" t="n">
        <v>0.11</v>
      </c>
      <c r="AG80" s="86" t="n">
        <v>1.82</v>
      </c>
      <c r="AH80" s="86" t="n">
        <v>4.94</v>
      </c>
      <c r="AI80" s="86" t="n">
        <v>1.33</v>
      </c>
      <c r="AJ80" s="87" t="n">
        <v>0</v>
      </c>
      <c r="AK80" s="87" t="n">
        <v>569.74</v>
      </c>
      <c r="AL80" s="87" t="n">
        <v>492.52</v>
      </c>
      <c r="AM80" s="87" t="n">
        <v>773.95</v>
      </c>
      <c r="AN80" s="87" t="n">
        <v>802.97</v>
      </c>
      <c r="AO80" s="87" t="n">
        <v>232.35</v>
      </c>
      <c r="AP80" s="87" t="n">
        <v>443.1</v>
      </c>
      <c r="AQ80" s="87" t="n">
        <v>126.68</v>
      </c>
      <c r="AR80" s="87" t="n">
        <v>421.9</v>
      </c>
      <c r="AS80" s="87" t="n">
        <v>466.44</v>
      </c>
      <c r="AT80" s="87" t="n">
        <v>530.68</v>
      </c>
      <c r="AU80" s="87" t="n">
        <v>792.31</v>
      </c>
      <c r="AV80" s="87" t="n">
        <v>356.1</v>
      </c>
      <c r="AW80" s="87" t="n">
        <v>420.45</v>
      </c>
      <c r="AX80" s="87" t="n">
        <v>1393.38</v>
      </c>
      <c r="AY80" s="87" t="n">
        <v>100.67</v>
      </c>
      <c r="AZ80" s="87" t="n">
        <v>409.04</v>
      </c>
      <c r="BA80" s="87" t="n">
        <v>374.96</v>
      </c>
      <c r="BB80" s="87" t="n">
        <v>358.42</v>
      </c>
      <c r="BC80" s="87" t="n">
        <v>119.5</v>
      </c>
      <c r="BD80" s="87" t="n">
        <v>0.05</v>
      </c>
      <c r="BE80" s="87" t="n">
        <v>0.02</v>
      </c>
      <c r="BF80" s="87" t="n">
        <v>0.01</v>
      </c>
      <c r="BG80" s="87" t="n">
        <v>0.03</v>
      </c>
      <c r="BH80" s="87" t="n">
        <v>0.03</v>
      </c>
      <c r="BI80" s="87" t="n">
        <v>0.15</v>
      </c>
      <c r="BJ80" s="87" t="n">
        <v>0</v>
      </c>
      <c r="BK80" s="87" t="n">
        <v>0.68</v>
      </c>
      <c r="BL80" s="87" t="n">
        <v>0</v>
      </c>
      <c r="BM80" s="87" t="n">
        <v>0.29</v>
      </c>
      <c r="BN80" s="87" t="n">
        <v>0.01</v>
      </c>
      <c r="BO80" s="87" t="n">
        <v>0.03</v>
      </c>
      <c r="BP80" s="87" t="n">
        <v>0</v>
      </c>
      <c r="BQ80" s="87" t="n">
        <v>0.03</v>
      </c>
      <c r="BR80" s="87" t="n">
        <v>0.05</v>
      </c>
      <c r="BS80" s="87" t="n">
        <v>1.28</v>
      </c>
      <c r="BT80" s="87" t="n">
        <v>0</v>
      </c>
      <c r="BU80" s="87" t="n">
        <v>0</v>
      </c>
      <c r="BV80" s="87" t="n">
        <v>3.01</v>
      </c>
      <c r="BW80" s="87" t="n">
        <v>0</v>
      </c>
      <c r="BX80" s="87" t="n">
        <v>0</v>
      </c>
      <c r="BY80" s="87" t="n">
        <v>0</v>
      </c>
      <c r="BZ80" s="87" t="n">
        <v>0</v>
      </c>
      <c r="CA80" s="87" t="n">
        <v>0</v>
      </c>
      <c r="CB80" s="87" t="n">
        <v>112.82</v>
      </c>
      <c r="CC80" s="88"/>
      <c r="CD80" s="88"/>
      <c r="CE80" s="87" t="n">
        <v>4.62</v>
      </c>
      <c r="CF80" s="87"/>
      <c r="CG80" s="87" t="n">
        <v>17.61</v>
      </c>
      <c r="CH80" s="87" t="n">
        <v>10.62</v>
      </c>
      <c r="CI80" s="87" t="n">
        <v>14.12</v>
      </c>
      <c r="CJ80" s="87" t="n">
        <v>2751</v>
      </c>
      <c r="CK80" s="87" t="n">
        <v>1530.56</v>
      </c>
      <c r="CL80" s="87" t="n">
        <v>2140.78</v>
      </c>
      <c r="CM80" s="87" t="n">
        <v>24.7</v>
      </c>
      <c r="CN80" s="87" t="n">
        <v>14.15</v>
      </c>
      <c r="CO80" s="87" t="n">
        <v>19.63</v>
      </c>
      <c r="CP80" s="87" t="n">
        <v>0</v>
      </c>
      <c r="CQ80" s="87" t="n">
        <v>0.24</v>
      </c>
    </row>
    <row r="81" customFormat="false" ht="15.6" hidden="false" customHeight="false" outlineLevel="0" collapsed="false">
      <c r="A81" s="99" t="s">
        <v>215</v>
      </c>
      <c r="B81" s="38" t="s">
        <v>216</v>
      </c>
      <c r="C81" s="35" t="str">
        <f aca="false">"150"</f>
        <v>150</v>
      </c>
      <c r="D81" s="131" t="n">
        <v>3.78</v>
      </c>
      <c r="E81" s="131" t="n">
        <v>0.02</v>
      </c>
      <c r="F81" s="131" t="n">
        <v>4.43</v>
      </c>
      <c r="G81" s="131" t="n">
        <v>1.32</v>
      </c>
      <c r="H81" s="131" t="n">
        <v>37.66</v>
      </c>
      <c r="I81" s="131" t="n">
        <v>206.3721825</v>
      </c>
      <c r="J81" s="85" t="n">
        <v>2.67</v>
      </c>
      <c r="K81" s="86" t="n">
        <v>0.63</v>
      </c>
      <c r="L81" s="86" t="n">
        <v>0</v>
      </c>
      <c r="M81" s="86" t="n">
        <v>0</v>
      </c>
      <c r="N81" s="86" t="n">
        <v>1.28</v>
      </c>
      <c r="O81" s="86" t="n">
        <v>34.88</v>
      </c>
      <c r="P81" s="86" t="n">
        <v>1.5</v>
      </c>
      <c r="Q81" s="86" t="n">
        <v>0</v>
      </c>
      <c r="R81" s="86" t="n">
        <v>0</v>
      </c>
      <c r="S81" s="86" t="n">
        <v>0.16</v>
      </c>
      <c r="T81" s="86" t="n">
        <v>0.56</v>
      </c>
      <c r="U81" s="86" t="n">
        <v>7.52</v>
      </c>
      <c r="V81" s="86" t="n">
        <v>99.86</v>
      </c>
      <c r="W81" s="86" t="n">
        <v>5.76</v>
      </c>
      <c r="X81" s="86" t="n">
        <v>26.44</v>
      </c>
      <c r="Y81" s="86" t="n">
        <v>74.75</v>
      </c>
      <c r="Z81" s="86" t="n">
        <v>0.62</v>
      </c>
      <c r="AA81" s="86" t="n">
        <v>15.93</v>
      </c>
      <c r="AB81" s="86" t="n">
        <v>100.08</v>
      </c>
      <c r="AC81" s="86" t="n">
        <v>47.39</v>
      </c>
      <c r="AD81" s="86" t="n">
        <v>0.66</v>
      </c>
      <c r="AE81" s="86" t="n">
        <v>0.03</v>
      </c>
      <c r="AF81" s="86" t="n">
        <v>0.02</v>
      </c>
      <c r="AG81" s="86" t="n">
        <v>0.72</v>
      </c>
      <c r="AH81" s="86" t="n">
        <v>1.84</v>
      </c>
      <c r="AI81" s="86" t="n">
        <v>0.94</v>
      </c>
      <c r="AJ81" s="87" t="n">
        <v>0</v>
      </c>
      <c r="AK81" s="87" t="n">
        <v>208.37</v>
      </c>
      <c r="AL81" s="87" t="n">
        <v>163.91</v>
      </c>
      <c r="AM81" s="87" t="n">
        <v>307.96</v>
      </c>
      <c r="AN81" s="87" t="n">
        <v>129.49</v>
      </c>
      <c r="AO81" s="87" t="n">
        <v>79.43</v>
      </c>
      <c r="AP81" s="87" t="n">
        <v>119.71</v>
      </c>
      <c r="AQ81" s="87" t="n">
        <v>50.49</v>
      </c>
      <c r="AR81" s="87" t="n">
        <v>183.69</v>
      </c>
      <c r="AS81" s="87" t="n">
        <v>193.4</v>
      </c>
      <c r="AT81" s="87" t="n">
        <v>252.36</v>
      </c>
      <c r="AU81" s="87" t="n">
        <v>268.01</v>
      </c>
      <c r="AV81" s="87" t="n">
        <v>84.83</v>
      </c>
      <c r="AW81" s="87" t="n">
        <v>158.55</v>
      </c>
      <c r="AX81" s="87" t="n">
        <v>595.96</v>
      </c>
      <c r="AY81" s="87" t="n">
        <v>0</v>
      </c>
      <c r="AZ81" s="87" t="n">
        <v>164.12</v>
      </c>
      <c r="BA81" s="87" t="n">
        <v>164.29</v>
      </c>
      <c r="BB81" s="87" t="n">
        <v>144.21</v>
      </c>
      <c r="BC81" s="87" t="n">
        <v>67.86</v>
      </c>
      <c r="BD81" s="87" t="n">
        <v>0.15</v>
      </c>
      <c r="BE81" s="87" t="n">
        <v>0.03</v>
      </c>
      <c r="BF81" s="87" t="n">
        <v>0.03</v>
      </c>
      <c r="BG81" s="87" t="n">
        <v>0.07</v>
      </c>
      <c r="BH81" s="87" t="n">
        <v>0.1</v>
      </c>
      <c r="BI81" s="87" t="n">
        <v>0.31</v>
      </c>
      <c r="BJ81" s="87" t="n">
        <v>0</v>
      </c>
      <c r="BK81" s="87" t="n">
        <v>1.1</v>
      </c>
      <c r="BL81" s="87" t="n">
        <v>0</v>
      </c>
      <c r="BM81" s="87" t="n">
        <v>0.35</v>
      </c>
      <c r="BN81" s="87" t="n">
        <v>0</v>
      </c>
      <c r="BO81" s="87" t="n">
        <v>0</v>
      </c>
      <c r="BP81" s="87" t="n">
        <v>0</v>
      </c>
      <c r="BQ81" s="87" t="n">
        <v>0.03</v>
      </c>
      <c r="BR81" s="87" t="n">
        <v>0.11</v>
      </c>
      <c r="BS81" s="87" t="n">
        <v>1.21</v>
      </c>
      <c r="BT81" s="87" t="n">
        <v>0</v>
      </c>
      <c r="BU81" s="87" t="n">
        <v>0</v>
      </c>
      <c r="BV81" s="87" t="n">
        <v>0.61</v>
      </c>
      <c r="BW81" s="87" t="n">
        <v>0</v>
      </c>
      <c r="BX81" s="87" t="n">
        <v>0</v>
      </c>
      <c r="BY81" s="87" t="n">
        <v>0</v>
      </c>
      <c r="BZ81" s="87" t="n">
        <v>0</v>
      </c>
      <c r="CA81" s="87" t="n">
        <v>0</v>
      </c>
      <c r="CB81" s="87" t="n">
        <v>116.27</v>
      </c>
      <c r="CC81" s="88"/>
      <c r="CD81" s="88"/>
      <c r="CE81" s="87" t="n">
        <v>32.61</v>
      </c>
      <c r="CF81" s="87"/>
      <c r="CG81" s="87" t="n">
        <v>1.21</v>
      </c>
      <c r="CH81" s="87" t="n">
        <v>1.21</v>
      </c>
      <c r="CI81" s="87" t="n">
        <v>1.21</v>
      </c>
      <c r="CJ81" s="87" t="n">
        <v>1895.25</v>
      </c>
      <c r="CK81" s="87" t="n">
        <v>945</v>
      </c>
      <c r="CL81" s="87" t="n">
        <v>1420.13</v>
      </c>
      <c r="CM81" s="87" t="n">
        <v>4.52</v>
      </c>
      <c r="CN81" s="87" t="n">
        <v>1.05</v>
      </c>
      <c r="CO81" s="87" t="n">
        <v>2.78</v>
      </c>
      <c r="CP81" s="87" t="n">
        <v>0</v>
      </c>
      <c r="CQ81" s="87" t="n">
        <v>0</v>
      </c>
    </row>
    <row r="82" customFormat="false" ht="15.6" hidden="false" customHeight="false" outlineLevel="0" collapsed="false">
      <c r="A82" s="99" t="s">
        <v>217</v>
      </c>
      <c r="B82" s="38" t="s">
        <v>218</v>
      </c>
      <c r="C82" s="35" t="str">
        <f aca="false">"200"</f>
        <v>200</v>
      </c>
      <c r="D82" s="131" t="n">
        <v>0.19</v>
      </c>
      <c r="E82" s="131" t="n">
        <v>0</v>
      </c>
      <c r="F82" s="131" t="n">
        <v>0.07</v>
      </c>
      <c r="G82" s="131" t="n">
        <v>0.03</v>
      </c>
      <c r="H82" s="131" t="n">
        <v>11.58</v>
      </c>
      <c r="I82" s="131" t="n">
        <v>45.6382525</v>
      </c>
      <c r="J82" s="85" t="n">
        <v>0</v>
      </c>
      <c r="K82" s="86" t="n">
        <v>0</v>
      </c>
      <c r="L82" s="86" t="n">
        <v>0</v>
      </c>
      <c r="M82" s="86" t="n">
        <v>0</v>
      </c>
      <c r="N82" s="86" t="n">
        <v>11.12</v>
      </c>
      <c r="O82" s="86" t="n">
        <v>0.01</v>
      </c>
      <c r="P82" s="86" t="n">
        <v>0.46</v>
      </c>
      <c r="Q82" s="86" t="n">
        <v>0</v>
      </c>
      <c r="R82" s="86" t="n">
        <v>0</v>
      </c>
      <c r="S82" s="86" t="n">
        <v>0.36</v>
      </c>
      <c r="T82" s="86" t="n">
        <v>0.14</v>
      </c>
      <c r="U82" s="86" t="n">
        <v>4.85</v>
      </c>
      <c r="V82" s="86" t="n">
        <v>46.13</v>
      </c>
      <c r="W82" s="86" t="n">
        <v>8.73</v>
      </c>
      <c r="X82" s="86" t="n">
        <v>4.79</v>
      </c>
      <c r="Y82" s="86" t="n">
        <v>5.76</v>
      </c>
      <c r="Z82" s="86" t="n">
        <v>0.21</v>
      </c>
      <c r="AA82" s="86" t="n">
        <v>0</v>
      </c>
      <c r="AB82" s="86" t="n">
        <v>10</v>
      </c>
      <c r="AC82" s="86" t="n">
        <v>2.75</v>
      </c>
      <c r="AD82" s="86" t="n">
        <v>0.04</v>
      </c>
      <c r="AE82" s="86" t="n">
        <v>0.01</v>
      </c>
      <c r="AF82" s="86" t="n">
        <v>0.01</v>
      </c>
      <c r="AG82" s="86" t="n">
        <v>0.08</v>
      </c>
      <c r="AH82" s="86" t="n">
        <v>0.06</v>
      </c>
      <c r="AI82" s="86" t="n">
        <v>3.75</v>
      </c>
      <c r="AJ82" s="87" t="n">
        <v>0</v>
      </c>
      <c r="AK82" s="87" t="n">
        <v>0</v>
      </c>
      <c r="AL82" s="87" t="n">
        <v>0</v>
      </c>
      <c r="AM82" s="87" t="n">
        <v>0</v>
      </c>
      <c r="AN82" s="87" t="n">
        <v>0</v>
      </c>
      <c r="AO82" s="87" t="n">
        <v>0</v>
      </c>
      <c r="AP82" s="87" t="n">
        <v>0</v>
      </c>
      <c r="AQ82" s="87" t="n">
        <v>0</v>
      </c>
      <c r="AR82" s="87" t="n">
        <v>0</v>
      </c>
      <c r="AS82" s="87" t="n">
        <v>0</v>
      </c>
      <c r="AT82" s="87" t="n">
        <v>0</v>
      </c>
      <c r="AU82" s="87" t="n">
        <v>0</v>
      </c>
      <c r="AV82" s="87" t="n">
        <v>0</v>
      </c>
      <c r="AW82" s="87" t="n">
        <v>0</v>
      </c>
      <c r="AX82" s="87" t="n">
        <v>0</v>
      </c>
      <c r="AY82" s="87" t="n">
        <v>0</v>
      </c>
      <c r="AZ82" s="87" t="n">
        <v>0</v>
      </c>
      <c r="BA82" s="87" t="n">
        <v>0</v>
      </c>
      <c r="BB82" s="87" t="n">
        <v>0</v>
      </c>
      <c r="BC82" s="87" t="n">
        <v>0</v>
      </c>
      <c r="BD82" s="87" t="n">
        <v>0</v>
      </c>
      <c r="BE82" s="87" t="n">
        <v>0</v>
      </c>
      <c r="BF82" s="87" t="n">
        <v>0</v>
      </c>
      <c r="BG82" s="87" t="n">
        <v>0</v>
      </c>
      <c r="BH82" s="87" t="n">
        <v>0</v>
      </c>
      <c r="BI82" s="87" t="n">
        <v>0</v>
      </c>
      <c r="BJ82" s="87" t="n">
        <v>0</v>
      </c>
      <c r="BK82" s="87" t="n">
        <v>0</v>
      </c>
      <c r="BL82" s="87" t="n">
        <v>0</v>
      </c>
      <c r="BM82" s="87" t="n">
        <v>0</v>
      </c>
      <c r="BN82" s="87" t="n">
        <v>0</v>
      </c>
      <c r="BO82" s="87" t="n">
        <v>0</v>
      </c>
      <c r="BP82" s="87" t="n">
        <v>0</v>
      </c>
      <c r="BQ82" s="87" t="n">
        <v>0</v>
      </c>
      <c r="BR82" s="87" t="n">
        <v>0</v>
      </c>
      <c r="BS82" s="87" t="n">
        <v>0</v>
      </c>
      <c r="BT82" s="87" t="n">
        <v>0</v>
      </c>
      <c r="BU82" s="87" t="n">
        <v>0</v>
      </c>
      <c r="BV82" s="87" t="n">
        <v>0</v>
      </c>
      <c r="BW82" s="87" t="n">
        <v>0</v>
      </c>
      <c r="BX82" s="87" t="n">
        <v>0</v>
      </c>
      <c r="BY82" s="87" t="n">
        <v>0</v>
      </c>
      <c r="BZ82" s="87" t="n">
        <v>0</v>
      </c>
      <c r="CA82" s="87" t="n">
        <v>0</v>
      </c>
      <c r="CB82" s="87" t="n">
        <v>229.49</v>
      </c>
      <c r="CC82" s="88"/>
      <c r="CD82" s="88"/>
      <c r="CE82" s="87" t="n">
        <v>1.67</v>
      </c>
      <c r="CF82" s="87"/>
      <c r="CG82" s="87" t="n">
        <v>0.25</v>
      </c>
      <c r="CH82" s="87" t="n">
        <v>0.38</v>
      </c>
      <c r="CI82" s="87" t="n">
        <v>0.25</v>
      </c>
      <c r="CJ82" s="87" t="n">
        <v>25</v>
      </c>
      <c r="CK82" s="87" t="n">
        <v>10.26</v>
      </c>
      <c r="CL82" s="87" t="n">
        <v>17.63</v>
      </c>
      <c r="CM82" s="87" t="n">
        <v>0</v>
      </c>
      <c r="CN82" s="87" t="n">
        <v>0.05</v>
      </c>
      <c r="CO82" s="87" t="n">
        <v>0</v>
      </c>
      <c r="CP82" s="87" t="n">
        <v>10</v>
      </c>
      <c r="CQ82" s="87" t="n">
        <v>0</v>
      </c>
    </row>
    <row r="83" customFormat="false" ht="15.6" hidden="false" customHeight="false" outlineLevel="0" collapsed="false">
      <c r="A83" s="33" t="str">
        <f aca="false">"-"</f>
        <v>-</v>
      </c>
      <c r="B83" s="38" t="s">
        <v>136</v>
      </c>
      <c r="C83" s="35" t="str">
        <f aca="false">"30"</f>
        <v>30</v>
      </c>
      <c r="D83" s="131" t="n">
        <v>1.98</v>
      </c>
      <c r="E83" s="131" t="n">
        <v>0</v>
      </c>
      <c r="F83" s="131" t="n">
        <v>0.2</v>
      </c>
      <c r="G83" s="131" t="n">
        <v>0.2</v>
      </c>
      <c r="H83" s="131" t="n">
        <v>14.07</v>
      </c>
      <c r="I83" s="131" t="n">
        <v>67.1703</v>
      </c>
      <c r="J83" s="85" t="n">
        <v>0</v>
      </c>
      <c r="K83" s="86" t="n">
        <v>0</v>
      </c>
      <c r="L83" s="86" t="n">
        <v>0</v>
      </c>
      <c r="M83" s="86" t="n">
        <v>0</v>
      </c>
      <c r="N83" s="86" t="n">
        <v>0.33</v>
      </c>
      <c r="O83" s="86" t="n">
        <v>13.68</v>
      </c>
      <c r="P83" s="86" t="n">
        <v>0.06</v>
      </c>
      <c r="Q83" s="86" t="n">
        <v>0</v>
      </c>
      <c r="R83" s="86" t="n">
        <v>0</v>
      </c>
      <c r="S83" s="86" t="n">
        <v>0</v>
      </c>
      <c r="T83" s="86" t="n">
        <v>0.54</v>
      </c>
      <c r="U83" s="86" t="n">
        <v>0</v>
      </c>
      <c r="V83" s="86" t="n">
        <v>0</v>
      </c>
      <c r="W83" s="86" t="n">
        <v>0</v>
      </c>
      <c r="X83" s="86" t="n">
        <v>0</v>
      </c>
      <c r="Y83" s="86" t="n">
        <v>0</v>
      </c>
      <c r="Z83" s="86" t="n">
        <v>0</v>
      </c>
      <c r="AA83" s="86" t="n">
        <v>0</v>
      </c>
      <c r="AB83" s="86" t="n">
        <v>0</v>
      </c>
      <c r="AC83" s="86" t="n">
        <v>0</v>
      </c>
      <c r="AD83" s="86" t="n">
        <v>0</v>
      </c>
      <c r="AE83" s="86" t="n">
        <v>0</v>
      </c>
      <c r="AF83" s="86" t="n">
        <v>0</v>
      </c>
      <c r="AG83" s="86" t="n">
        <v>0</v>
      </c>
      <c r="AH83" s="86" t="n">
        <v>0</v>
      </c>
      <c r="AI83" s="86" t="n">
        <v>0</v>
      </c>
      <c r="AJ83" s="87" t="n">
        <v>0</v>
      </c>
      <c r="AK83" s="87" t="n">
        <v>95.79</v>
      </c>
      <c r="AL83" s="87" t="n">
        <v>99.7</v>
      </c>
      <c r="AM83" s="87" t="n">
        <v>152.69</v>
      </c>
      <c r="AN83" s="87" t="n">
        <v>50.63</v>
      </c>
      <c r="AO83" s="87" t="n">
        <v>30.02</v>
      </c>
      <c r="AP83" s="87" t="n">
        <v>60.03</v>
      </c>
      <c r="AQ83" s="87" t="n">
        <v>22.71</v>
      </c>
      <c r="AR83" s="87" t="n">
        <v>108.58</v>
      </c>
      <c r="AS83" s="87" t="n">
        <v>67.34</v>
      </c>
      <c r="AT83" s="87" t="n">
        <v>93.96</v>
      </c>
      <c r="AU83" s="87" t="n">
        <v>77.52</v>
      </c>
      <c r="AV83" s="87" t="n">
        <v>40.72</v>
      </c>
      <c r="AW83" s="87" t="n">
        <v>72.04</v>
      </c>
      <c r="AX83" s="87" t="n">
        <v>602.39</v>
      </c>
      <c r="AY83" s="87" t="n">
        <v>0</v>
      </c>
      <c r="AZ83" s="87" t="n">
        <v>196.27</v>
      </c>
      <c r="BA83" s="87" t="n">
        <v>85.35</v>
      </c>
      <c r="BB83" s="87" t="n">
        <v>56.64</v>
      </c>
      <c r="BC83" s="87" t="n">
        <v>44.89</v>
      </c>
      <c r="BD83" s="87" t="n">
        <v>0</v>
      </c>
      <c r="BE83" s="87" t="n">
        <v>0</v>
      </c>
      <c r="BF83" s="87" t="n">
        <v>0</v>
      </c>
      <c r="BG83" s="87" t="n">
        <v>0</v>
      </c>
      <c r="BH83" s="87" t="n">
        <v>0</v>
      </c>
      <c r="BI83" s="87" t="n">
        <v>0</v>
      </c>
      <c r="BJ83" s="87" t="n">
        <v>0</v>
      </c>
      <c r="BK83" s="87" t="n">
        <v>0.02</v>
      </c>
      <c r="BL83" s="87" t="n">
        <v>0</v>
      </c>
      <c r="BM83" s="87" t="n">
        <v>0</v>
      </c>
      <c r="BN83" s="87" t="n">
        <v>0</v>
      </c>
      <c r="BO83" s="87" t="n">
        <v>0</v>
      </c>
      <c r="BP83" s="87" t="n">
        <v>0</v>
      </c>
      <c r="BQ83" s="87" t="n">
        <v>0</v>
      </c>
      <c r="BR83" s="87" t="n">
        <v>0</v>
      </c>
      <c r="BS83" s="87" t="n">
        <v>0.02</v>
      </c>
      <c r="BT83" s="87" t="n">
        <v>0</v>
      </c>
      <c r="BU83" s="87" t="n">
        <v>0</v>
      </c>
      <c r="BV83" s="87" t="n">
        <v>0.08</v>
      </c>
      <c r="BW83" s="87" t="n">
        <v>0</v>
      </c>
      <c r="BX83" s="87" t="n">
        <v>0</v>
      </c>
      <c r="BY83" s="87" t="n">
        <v>0</v>
      </c>
      <c r="BZ83" s="87" t="n">
        <v>0</v>
      </c>
      <c r="CA83" s="87" t="n">
        <v>0</v>
      </c>
      <c r="CB83" s="87" t="n">
        <v>11.73</v>
      </c>
      <c r="CC83" s="88"/>
      <c r="CD83" s="88"/>
      <c r="CE83" s="87" t="n">
        <v>0</v>
      </c>
      <c r="CF83" s="87"/>
      <c r="CG83" s="87" t="n">
        <v>0</v>
      </c>
      <c r="CH83" s="87" t="n">
        <v>0</v>
      </c>
      <c r="CI83" s="87" t="n">
        <v>0</v>
      </c>
      <c r="CJ83" s="87" t="n">
        <v>570</v>
      </c>
      <c r="CK83" s="87" t="n">
        <v>219.6</v>
      </c>
      <c r="CL83" s="87" t="n">
        <v>394.8</v>
      </c>
      <c r="CM83" s="87" t="n">
        <v>4.56</v>
      </c>
      <c r="CN83" s="87" t="n">
        <v>4.56</v>
      </c>
      <c r="CO83" s="87" t="n">
        <v>4.56</v>
      </c>
      <c r="CP83" s="87" t="n">
        <v>0</v>
      </c>
      <c r="CQ83" s="87" t="n">
        <v>0</v>
      </c>
    </row>
    <row r="84" customFormat="false" ht="15.6" hidden="false" customHeight="false" outlineLevel="0" collapsed="false">
      <c r="A84" s="33" t="str">
        <f aca="false">"-"</f>
        <v>-</v>
      </c>
      <c r="B84" s="38" t="s">
        <v>109</v>
      </c>
      <c r="C84" s="35" t="str">
        <f aca="false">"25"</f>
        <v>25</v>
      </c>
      <c r="D84" s="131" t="n">
        <v>1.65</v>
      </c>
      <c r="E84" s="131" t="n">
        <v>0</v>
      </c>
      <c r="F84" s="131" t="n">
        <v>0.3</v>
      </c>
      <c r="G84" s="131" t="n">
        <v>0.3</v>
      </c>
      <c r="H84" s="131" t="n">
        <v>10.43</v>
      </c>
      <c r="I84" s="131" t="n">
        <v>48.345</v>
      </c>
      <c r="J84" s="85" t="n">
        <v>0.05</v>
      </c>
      <c r="K84" s="86" t="n">
        <v>0</v>
      </c>
      <c r="L84" s="86" t="n">
        <v>0</v>
      </c>
      <c r="M84" s="86" t="n">
        <v>0</v>
      </c>
      <c r="N84" s="86" t="n">
        <v>0.3</v>
      </c>
      <c r="O84" s="86" t="n">
        <v>8.05</v>
      </c>
      <c r="P84" s="86" t="n">
        <v>2.08</v>
      </c>
      <c r="Q84" s="86" t="n">
        <v>0</v>
      </c>
      <c r="R84" s="86" t="n">
        <v>0</v>
      </c>
      <c r="S84" s="86" t="n">
        <v>0.25</v>
      </c>
      <c r="T84" s="86" t="n">
        <v>0.63</v>
      </c>
      <c r="U84" s="86" t="n">
        <v>152.5</v>
      </c>
      <c r="V84" s="86" t="n">
        <v>61.25</v>
      </c>
      <c r="W84" s="86" t="n">
        <v>8.75</v>
      </c>
      <c r="X84" s="86" t="n">
        <v>11.75</v>
      </c>
      <c r="Y84" s="86" t="n">
        <v>39.5</v>
      </c>
      <c r="Z84" s="86" t="n">
        <v>0.98</v>
      </c>
      <c r="AA84" s="86" t="n">
        <v>0</v>
      </c>
      <c r="AB84" s="86" t="n">
        <v>1.25</v>
      </c>
      <c r="AC84" s="86" t="n">
        <v>0.25</v>
      </c>
      <c r="AD84" s="86" t="n">
        <v>0.35</v>
      </c>
      <c r="AE84" s="86" t="n">
        <v>0.05</v>
      </c>
      <c r="AF84" s="86" t="n">
        <v>0.02</v>
      </c>
      <c r="AG84" s="86" t="n">
        <v>0.18</v>
      </c>
      <c r="AH84" s="86" t="n">
        <v>0.5</v>
      </c>
      <c r="AI84" s="86" t="n">
        <v>0</v>
      </c>
      <c r="AJ84" s="87" t="n">
        <v>0</v>
      </c>
      <c r="AK84" s="87" t="n">
        <v>80.5</v>
      </c>
      <c r="AL84" s="87" t="n">
        <v>62</v>
      </c>
      <c r="AM84" s="87" t="n">
        <v>106.75</v>
      </c>
      <c r="AN84" s="87" t="n">
        <v>55.75</v>
      </c>
      <c r="AO84" s="87" t="n">
        <v>23.25</v>
      </c>
      <c r="AP84" s="87" t="n">
        <v>49.5</v>
      </c>
      <c r="AQ84" s="87" t="n">
        <v>20</v>
      </c>
      <c r="AR84" s="87" t="n">
        <v>92.75</v>
      </c>
      <c r="AS84" s="87" t="n">
        <v>74.25</v>
      </c>
      <c r="AT84" s="87" t="n">
        <v>72.75</v>
      </c>
      <c r="AU84" s="87" t="n">
        <v>116</v>
      </c>
      <c r="AV84" s="87" t="n">
        <v>31</v>
      </c>
      <c r="AW84" s="87" t="n">
        <v>77.5</v>
      </c>
      <c r="AX84" s="87" t="n">
        <v>389.75</v>
      </c>
      <c r="AY84" s="87" t="n">
        <v>0</v>
      </c>
      <c r="AZ84" s="87" t="n">
        <v>131.5</v>
      </c>
      <c r="BA84" s="87" t="n">
        <v>72.75</v>
      </c>
      <c r="BB84" s="87" t="n">
        <v>45</v>
      </c>
      <c r="BC84" s="87" t="n">
        <v>32.5</v>
      </c>
      <c r="BD84" s="87" t="n">
        <v>0</v>
      </c>
      <c r="BE84" s="87" t="n">
        <v>0</v>
      </c>
      <c r="BF84" s="87" t="n">
        <v>0</v>
      </c>
      <c r="BG84" s="87" t="n">
        <v>0</v>
      </c>
      <c r="BH84" s="87" t="n">
        <v>0</v>
      </c>
      <c r="BI84" s="87" t="n">
        <v>0</v>
      </c>
      <c r="BJ84" s="87" t="n">
        <v>0</v>
      </c>
      <c r="BK84" s="87" t="n">
        <v>0.04</v>
      </c>
      <c r="BL84" s="87" t="n">
        <v>0</v>
      </c>
      <c r="BM84" s="87" t="n">
        <v>0</v>
      </c>
      <c r="BN84" s="87" t="n">
        <v>0.01</v>
      </c>
      <c r="BO84" s="87" t="n">
        <v>0</v>
      </c>
      <c r="BP84" s="87" t="n">
        <v>0</v>
      </c>
      <c r="BQ84" s="87" t="n">
        <v>0</v>
      </c>
      <c r="BR84" s="87" t="n">
        <v>0</v>
      </c>
      <c r="BS84" s="87" t="n">
        <v>0.03</v>
      </c>
      <c r="BT84" s="87" t="n">
        <v>0</v>
      </c>
      <c r="BU84" s="87" t="n">
        <v>0</v>
      </c>
      <c r="BV84" s="87" t="n">
        <v>0.12</v>
      </c>
      <c r="BW84" s="87" t="n">
        <v>0.02</v>
      </c>
      <c r="BX84" s="87" t="n">
        <v>0</v>
      </c>
      <c r="BY84" s="87" t="n">
        <v>0</v>
      </c>
      <c r="BZ84" s="87" t="n">
        <v>0</v>
      </c>
      <c r="CA84" s="87" t="n">
        <v>0</v>
      </c>
      <c r="CB84" s="87" t="n">
        <v>11.75</v>
      </c>
      <c r="CC84" s="88"/>
      <c r="CD84" s="88"/>
      <c r="CE84" s="87" t="n">
        <v>0.21</v>
      </c>
      <c r="CF84" s="87"/>
      <c r="CG84" s="87" t="n">
        <v>3</v>
      </c>
      <c r="CH84" s="87" t="n">
        <v>3</v>
      </c>
      <c r="CI84" s="87" t="n">
        <v>3</v>
      </c>
      <c r="CJ84" s="87" t="n">
        <v>570</v>
      </c>
      <c r="CK84" s="87" t="n">
        <v>219.6</v>
      </c>
      <c r="CL84" s="87" t="n">
        <v>394.8</v>
      </c>
      <c r="CM84" s="87" t="n">
        <v>5.7</v>
      </c>
      <c r="CN84" s="87" t="n">
        <v>4.74</v>
      </c>
      <c r="CO84" s="87" t="n">
        <v>5.22</v>
      </c>
      <c r="CP84" s="87" t="n">
        <v>0</v>
      </c>
      <c r="CQ84" s="87" t="n">
        <v>0</v>
      </c>
    </row>
    <row r="85" customFormat="false" ht="15.6" hidden="false" customHeight="false" outlineLevel="0" collapsed="false">
      <c r="A85" s="33" t="str">
        <f aca="false">"-"</f>
        <v>-</v>
      </c>
      <c r="B85" s="38" t="s">
        <v>181</v>
      </c>
      <c r="C85" s="35" t="str">
        <f aca="false">"100"</f>
        <v>100</v>
      </c>
      <c r="D85" s="131" t="n">
        <v>0.4</v>
      </c>
      <c r="E85" s="131" t="n">
        <v>0</v>
      </c>
      <c r="F85" s="131" t="n">
        <v>0.4</v>
      </c>
      <c r="G85" s="131" t="n">
        <v>0.4</v>
      </c>
      <c r="H85" s="131" t="n">
        <v>11.6</v>
      </c>
      <c r="I85" s="131" t="n">
        <v>48.68</v>
      </c>
      <c r="J85" s="81" t="n">
        <v>0.1</v>
      </c>
      <c r="K85" s="82" t="n">
        <v>0</v>
      </c>
      <c r="L85" s="82" t="n">
        <v>0</v>
      </c>
      <c r="M85" s="82" t="n">
        <v>0</v>
      </c>
      <c r="N85" s="82" t="n">
        <v>9</v>
      </c>
      <c r="O85" s="82" t="n">
        <v>0.8</v>
      </c>
      <c r="P85" s="82" t="n">
        <v>1.8</v>
      </c>
      <c r="Q85" s="82" t="n">
        <v>0</v>
      </c>
      <c r="R85" s="82" t="n">
        <v>0</v>
      </c>
      <c r="S85" s="82" t="n">
        <v>0.8</v>
      </c>
      <c r="T85" s="82" t="n">
        <v>0.5</v>
      </c>
      <c r="U85" s="82" t="n">
        <v>26</v>
      </c>
      <c r="V85" s="82" t="n">
        <v>278</v>
      </c>
      <c r="W85" s="82" t="n">
        <v>16</v>
      </c>
      <c r="X85" s="82" t="n">
        <v>9</v>
      </c>
      <c r="Y85" s="82" t="n">
        <v>11</v>
      </c>
      <c r="Z85" s="82" t="n">
        <v>2.2</v>
      </c>
      <c r="AA85" s="82" t="n">
        <v>0</v>
      </c>
      <c r="AB85" s="82" t="n">
        <v>30</v>
      </c>
      <c r="AC85" s="82" t="n">
        <v>5</v>
      </c>
      <c r="AD85" s="82" t="n">
        <v>0.2</v>
      </c>
      <c r="AE85" s="82" t="n">
        <v>0.03</v>
      </c>
      <c r="AF85" s="82" t="n">
        <v>0.02</v>
      </c>
      <c r="AG85" s="82" t="n">
        <v>0.3</v>
      </c>
      <c r="AH85" s="82" t="n">
        <v>0.4</v>
      </c>
      <c r="AI85" s="82" t="n">
        <v>10</v>
      </c>
      <c r="AJ85" s="80" t="n">
        <v>0</v>
      </c>
      <c r="AK85" s="80" t="n">
        <v>12</v>
      </c>
      <c r="AL85" s="80" t="n">
        <v>13</v>
      </c>
      <c r="AM85" s="80" t="n">
        <v>19</v>
      </c>
      <c r="AN85" s="80" t="n">
        <v>18</v>
      </c>
      <c r="AO85" s="80" t="n">
        <v>3</v>
      </c>
      <c r="AP85" s="80" t="n">
        <v>11</v>
      </c>
      <c r="AQ85" s="80" t="n">
        <v>3</v>
      </c>
      <c r="AR85" s="80" t="n">
        <v>9</v>
      </c>
      <c r="AS85" s="80" t="n">
        <v>17</v>
      </c>
      <c r="AT85" s="80" t="n">
        <v>10</v>
      </c>
      <c r="AU85" s="80" t="n">
        <v>78</v>
      </c>
      <c r="AV85" s="80" t="n">
        <v>7</v>
      </c>
      <c r="AW85" s="80" t="n">
        <v>14</v>
      </c>
      <c r="AX85" s="80" t="n">
        <v>42</v>
      </c>
      <c r="AY85" s="80" t="n">
        <v>0</v>
      </c>
      <c r="AZ85" s="80" t="n">
        <v>13</v>
      </c>
      <c r="BA85" s="80" t="n">
        <v>16</v>
      </c>
      <c r="BB85" s="80" t="n">
        <v>6</v>
      </c>
      <c r="BC85" s="80" t="n">
        <v>5</v>
      </c>
      <c r="BD85" s="80" t="n">
        <v>0</v>
      </c>
      <c r="BE85" s="80" t="n">
        <v>0</v>
      </c>
      <c r="BF85" s="80" t="n">
        <v>0</v>
      </c>
      <c r="BG85" s="80" t="n">
        <v>0</v>
      </c>
      <c r="BH85" s="80" t="n">
        <v>0</v>
      </c>
      <c r="BI85" s="80" t="n">
        <v>0</v>
      </c>
      <c r="BJ85" s="80" t="n">
        <v>0</v>
      </c>
      <c r="BK85" s="80" t="n">
        <v>0</v>
      </c>
      <c r="BL85" s="80" t="n">
        <v>0</v>
      </c>
      <c r="BM85" s="80" t="n">
        <v>0</v>
      </c>
      <c r="BN85" s="80" t="n">
        <v>0</v>
      </c>
      <c r="BO85" s="80" t="n">
        <v>0</v>
      </c>
      <c r="BP85" s="80" t="n">
        <v>0</v>
      </c>
      <c r="BQ85" s="80" t="n">
        <v>0</v>
      </c>
      <c r="BR85" s="80" t="n">
        <v>0</v>
      </c>
      <c r="BS85" s="80" t="n">
        <v>0</v>
      </c>
      <c r="BT85" s="80" t="n">
        <v>0</v>
      </c>
      <c r="BU85" s="80" t="n">
        <v>0</v>
      </c>
      <c r="BV85" s="80" t="n">
        <v>0</v>
      </c>
      <c r="BW85" s="80" t="n">
        <v>0</v>
      </c>
      <c r="BX85" s="80" t="n">
        <v>0</v>
      </c>
      <c r="BY85" s="80" t="n">
        <v>0</v>
      </c>
      <c r="BZ85" s="80" t="n">
        <v>0</v>
      </c>
      <c r="CA85" s="80" t="n">
        <v>0</v>
      </c>
      <c r="CB85" s="80" t="n">
        <v>86.3</v>
      </c>
      <c r="CC85" s="83"/>
      <c r="CD85" s="83"/>
      <c r="CE85" s="80" t="n">
        <v>5</v>
      </c>
      <c r="CF85" s="80"/>
      <c r="CG85" s="80" t="n">
        <v>2</v>
      </c>
      <c r="CH85" s="80" t="n">
        <v>2</v>
      </c>
      <c r="CI85" s="80" t="n">
        <v>2</v>
      </c>
      <c r="CJ85" s="80" t="n">
        <v>150</v>
      </c>
      <c r="CK85" s="80" t="n">
        <v>150</v>
      </c>
      <c r="CL85" s="80" t="n">
        <v>150</v>
      </c>
      <c r="CM85" s="80" t="n">
        <v>46.8</v>
      </c>
      <c r="CN85" s="80" t="n">
        <v>46.8</v>
      </c>
      <c r="CO85" s="80" t="n">
        <v>46.8</v>
      </c>
      <c r="CP85" s="80" t="n">
        <v>0</v>
      </c>
      <c r="CQ85" s="80" t="n">
        <v>0</v>
      </c>
    </row>
    <row r="86" customFormat="false" ht="15.6" hidden="false" customHeight="false" outlineLevel="0" collapsed="false">
      <c r="A86" s="47"/>
      <c r="B86" s="48" t="s">
        <v>182</v>
      </c>
      <c r="C86" s="49"/>
      <c r="D86" s="133" t="n">
        <f aca="false">SUM(D79:D85)</f>
        <v>23.56</v>
      </c>
      <c r="E86" s="133" t="n">
        <f aca="false">SUM(E79:E85)</f>
        <v>9.88</v>
      </c>
      <c r="F86" s="133" t="n">
        <f aca="false">SUM(F79:F85)</f>
        <v>25.5</v>
      </c>
      <c r="G86" s="133" t="n">
        <f aca="false">SUM(G79:G85)</f>
        <v>12.03</v>
      </c>
      <c r="H86" s="133" t="n">
        <f aca="false">SUM(H79:H85)</f>
        <v>117.36</v>
      </c>
      <c r="I86" s="133" t="n">
        <f aca="false">SUM(I79:I85)</f>
        <v>817.950151</v>
      </c>
      <c r="J86" s="89" t="n">
        <v>13.53</v>
      </c>
      <c r="K86" s="89" t="n">
        <v>6.55</v>
      </c>
      <c r="L86" s="89" t="n">
        <v>0</v>
      </c>
      <c r="M86" s="89" t="n">
        <v>0</v>
      </c>
      <c r="N86" s="89" t="n">
        <v>28.52</v>
      </c>
      <c r="O86" s="89" t="n">
        <v>77.46</v>
      </c>
      <c r="P86" s="89" t="n">
        <v>11.38</v>
      </c>
      <c r="Q86" s="89" t="n">
        <v>0</v>
      </c>
      <c r="R86" s="89" t="n">
        <v>0</v>
      </c>
      <c r="S86" s="89" t="n">
        <v>1.85</v>
      </c>
      <c r="T86" s="89" t="n">
        <v>5.66</v>
      </c>
      <c r="U86" s="89" t="n">
        <v>527.79</v>
      </c>
      <c r="V86" s="89" t="n">
        <v>1227.39</v>
      </c>
      <c r="W86" s="89" t="n">
        <v>111.31</v>
      </c>
      <c r="X86" s="89" t="n">
        <v>120.41</v>
      </c>
      <c r="Y86" s="89" t="n">
        <v>377</v>
      </c>
      <c r="Z86" s="89" t="n">
        <v>7.45</v>
      </c>
      <c r="AA86" s="89" t="n">
        <v>19.62</v>
      </c>
      <c r="AB86" s="89" t="n">
        <v>1237.3</v>
      </c>
      <c r="AC86" s="89" t="n">
        <v>277.31</v>
      </c>
      <c r="AD86" s="89" t="n">
        <v>6.31</v>
      </c>
      <c r="AE86" s="89" t="n">
        <v>0.57</v>
      </c>
      <c r="AF86" s="89" t="n">
        <v>0.24</v>
      </c>
      <c r="AG86" s="89" t="n">
        <v>4.04</v>
      </c>
      <c r="AH86" s="89" t="n">
        <v>9.83</v>
      </c>
      <c r="AI86" s="89" t="n">
        <v>20.54</v>
      </c>
      <c r="AJ86" s="12" t="n">
        <v>0</v>
      </c>
      <c r="AK86" s="12" t="n">
        <v>1141.23</v>
      </c>
      <c r="AL86" s="12" t="n">
        <v>1025.08</v>
      </c>
      <c r="AM86" s="12" t="n">
        <v>1647.88</v>
      </c>
      <c r="AN86" s="12" t="n">
        <v>1333.02</v>
      </c>
      <c r="AO86" s="12" t="n">
        <v>405.97</v>
      </c>
      <c r="AP86" s="12" t="n">
        <v>837.79</v>
      </c>
      <c r="AQ86" s="12" t="n">
        <v>274.23</v>
      </c>
      <c r="AR86" s="12" t="n">
        <v>997.42</v>
      </c>
      <c r="AS86" s="12" t="n">
        <v>994.24</v>
      </c>
      <c r="AT86" s="12" t="n">
        <v>1295.57</v>
      </c>
      <c r="AU86" s="12" t="n">
        <v>1728.56</v>
      </c>
      <c r="AV86" s="12" t="n">
        <v>600.02</v>
      </c>
      <c r="AW86" s="12" t="n">
        <v>914.43</v>
      </c>
      <c r="AX86" s="12" t="n">
        <v>3651.85</v>
      </c>
      <c r="AY86" s="12" t="n">
        <v>100.67</v>
      </c>
      <c r="AZ86" s="12" t="n">
        <v>1035.07</v>
      </c>
      <c r="BA86" s="12" t="n">
        <v>861.06</v>
      </c>
      <c r="BB86" s="12" t="n">
        <v>734.93</v>
      </c>
      <c r="BC86" s="12" t="n">
        <v>316.51</v>
      </c>
      <c r="BD86" s="12" t="n">
        <v>0.2</v>
      </c>
      <c r="BE86" s="12" t="n">
        <v>0.06</v>
      </c>
      <c r="BF86" s="12" t="n">
        <v>0.04</v>
      </c>
      <c r="BG86" s="12" t="n">
        <v>0.1</v>
      </c>
      <c r="BH86" s="12" t="n">
        <v>0.13</v>
      </c>
      <c r="BI86" s="12" t="n">
        <v>0.47</v>
      </c>
      <c r="BJ86" s="12" t="n">
        <v>0</v>
      </c>
      <c r="BK86" s="12" t="n">
        <v>2.15</v>
      </c>
      <c r="BL86" s="12" t="n">
        <v>0</v>
      </c>
      <c r="BM86" s="12" t="n">
        <v>0.82</v>
      </c>
      <c r="BN86" s="12" t="n">
        <v>0.03</v>
      </c>
      <c r="BO86" s="12" t="n">
        <v>0.06</v>
      </c>
      <c r="BP86" s="12" t="n">
        <v>0</v>
      </c>
      <c r="BQ86" s="12" t="n">
        <v>0.06</v>
      </c>
      <c r="BR86" s="12" t="n">
        <v>0.17</v>
      </c>
      <c r="BS86" s="12" t="n">
        <v>3.6</v>
      </c>
      <c r="BT86" s="12" t="n">
        <v>0</v>
      </c>
      <c r="BU86" s="12" t="n">
        <v>0</v>
      </c>
      <c r="BV86" s="12" t="n">
        <v>6.32</v>
      </c>
      <c r="BW86" s="12" t="n">
        <v>0.05</v>
      </c>
      <c r="BX86" s="12" t="n">
        <v>0</v>
      </c>
      <c r="BY86" s="12" t="n">
        <v>0</v>
      </c>
      <c r="BZ86" s="12" t="n">
        <v>0</v>
      </c>
      <c r="CA86" s="12" t="n">
        <v>0</v>
      </c>
      <c r="CB86" s="12" t="n">
        <v>761.58</v>
      </c>
      <c r="CC86" s="90"/>
      <c r="CD86" s="90"/>
      <c r="CE86" s="12" t="n">
        <v>225.84</v>
      </c>
      <c r="CF86" s="12"/>
      <c r="CG86" s="12" t="n">
        <v>47.01</v>
      </c>
      <c r="CH86" s="12" t="n">
        <v>32.02</v>
      </c>
      <c r="CI86" s="12" t="n">
        <v>39.45</v>
      </c>
      <c r="CJ86" s="12" t="n">
        <v>7153.18</v>
      </c>
      <c r="CK86" s="12" t="n">
        <v>3695.15</v>
      </c>
      <c r="CL86" s="12" t="n">
        <v>5424.16</v>
      </c>
      <c r="CM86" s="12" t="n">
        <v>128.78</v>
      </c>
      <c r="CN86" s="12" t="n">
        <v>93.08</v>
      </c>
      <c r="CO86" s="12" t="n">
        <v>111.11</v>
      </c>
      <c r="CP86" s="12" t="n">
        <v>10</v>
      </c>
      <c r="CQ86" s="12" t="n">
        <v>0.64</v>
      </c>
    </row>
    <row r="87" customFormat="false" ht="15.6" hidden="true" customHeight="false" outlineLevel="0" collapsed="false">
      <c r="A87" s="28"/>
      <c r="B87" s="53" t="s">
        <v>112</v>
      </c>
      <c r="C87" s="30"/>
      <c r="D87" s="45" t="n">
        <v>26.95</v>
      </c>
      <c r="E87" s="45" t="n">
        <v>0</v>
      </c>
      <c r="F87" s="45" t="n">
        <v>27.65</v>
      </c>
      <c r="G87" s="45" t="n">
        <v>0</v>
      </c>
      <c r="H87" s="45" t="n">
        <v>117.25</v>
      </c>
      <c r="I87" s="45" t="n">
        <v>822.5</v>
      </c>
      <c r="V87" s="69" t="n">
        <v>0</v>
      </c>
      <c r="W87" s="69" t="n">
        <v>0</v>
      </c>
      <c r="X87" s="69" t="n">
        <v>0</v>
      </c>
      <c r="Y87" s="69" t="n">
        <v>0</v>
      </c>
      <c r="Z87" s="69" t="n">
        <v>0</v>
      </c>
      <c r="AA87" s="69" t="n">
        <v>0</v>
      </c>
      <c r="AB87" s="69" t="n">
        <v>0</v>
      </c>
      <c r="AC87" s="69" t="n">
        <v>245</v>
      </c>
      <c r="AD87" s="69" t="n">
        <v>0</v>
      </c>
      <c r="AE87" s="69" t="n">
        <v>0.42</v>
      </c>
      <c r="AF87" s="69" t="n">
        <v>0.49</v>
      </c>
      <c r="AI87" s="69" t="n">
        <v>21</v>
      </c>
      <c r="CI87" s="70" t="n">
        <v>0</v>
      </c>
      <c r="CL87" s="70" t="n">
        <v>0</v>
      </c>
      <c r="CO87" s="70" t="n">
        <v>0</v>
      </c>
    </row>
    <row r="88" customFormat="false" ht="15.6" hidden="true" customHeight="false" outlineLevel="0" collapsed="false">
      <c r="A88" s="28"/>
      <c r="B88" s="53" t="s">
        <v>113</v>
      </c>
      <c r="C88" s="30"/>
      <c r="D88" s="45" t="n">
        <f aca="false">D86-D87</f>
        <v>-3.39</v>
      </c>
      <c r="E88" s="45" t="n">
        <f aca="false">E86-E87</f>
        <v>9.88</v>
      </c>
      <c r="F88" s="45" t="n">
        <f aca="false">F86-F87</f>
        <v>-2.15</v>
      </c>
      <c r="G88" s="45" t="n">
        <f aca="false">G86-G87</f>
        <v>12.03</v>
      </c>
      <c r="H88" s="45" t="n">
        <f aca="false">H86-H87</f>
        <v>0.110000000000014</v>
      </c>
      <c r="I88" s="45" t="n">
        <f aca="false">I86-I87</f>
        <v>-4.549849</v>
      </c>
      <c r="V88" s="69" t="n">
        <f aca="false">V86-V87</f>
        <v>1227.39</v>
      </c>
      <c r="W88" s="69" t="n">
        <f aca="false">W86-W87</f>
        <v>111.31</v>
      </c>
      <c r="X88" s="69" t="n">
        <f aca="false">X86-X87</f>
        <v>120.41</v>
      </c>
      <c r="Y88" s="69" t="n">
        <f aca="false">Y86-Y87</f>
        <v>377</v>
      </c>
      <c r="Z88" s="69" t="n">
        <f aca="false">Z86-Z87</f>
        <v>7.45</v>
      </c>
      <c r="AA88" s="69" t="n">
        <f aca="false">AA86-AA87</f>
        <v>19.62</v>
      </c>
      <c r="AB88" s="69" t="n">
        <f aca="false">AB86-AB87</f>
        <v>1237.3</v>
      </c>
      <c r="AC88" s="69" t="n">
        <f aca="false">AC86-AC87</f>
        <v>32.31</v>
      </c>
      <c r="AD88" s="69" t="n">
        <f aca="false">AD86-AD87</f>
        <v>6.31</v>
      </c>
      <c r="AE88" s="69" t="n">
        <f aca="false">AE86-AE87</f>
        <v>0.15</v>
      </c>
      <c r="AF88" s="69" t="n">
        <f aca="false">AF86-AF87</f>
        <v>-0.25</v>
      </c>
      <c r="AI88" s="69" t="n">
        <f aca="false">AI86-AI87</f>
        <v>-0.460000000000001</v>
      </c>
      <c r="CI88" s="70" t="n">
        <f aca="false">CI86-CI87</f>
        <v>39.45</v>
      </c>
      <c r="CL88" s="70" t="n">
        <f aca="false">CL86-CL87</f>
        <v>5424.16</v>
      </c>
      <c r="CO88" s="70" t="n">
        <f aca="false">CO86-CO87</f>
        <v>111.11</v>
      </c>
    </row>
    <row r="89" customFormat="false" ht="15.6" hidden="true" customHeight="false" outlineLevel="0" collapsed="false">
      <c r="A89" s="28"/>
      <c r="B89" s="53" t="s">
        <v>114</v>
      </c>
      <c r="C89" s="30"/>
      <c r="D89" s="45" t="n">
        <v>11</v>
      </c>
      <c r="E89" s="45"/>
      <c r="F89" s="45" t="n">
        <v>37</v>
      </c>
      <c r="G89" s="45"/>
      <c r="H89" s="45" t="n">
        <v>51</v>
      </c>
      <c r="I89" s="45"/>
    </row>
    <row r="90" customFormat="false" ht="4.8" hidden="false" customHeight="true" outlineLevel="0" collapsed="false">
      <c r="A90" s="28"/>
      <c r="B90" s="53"/>
      <c r="C90" s="30"/>
      <c r="D90" s="45"/>
      <c r="E90" s="45"/>
      <c r="F90" s="45"/>
      <c r="G90" s="45"/>
      <c r="H90" s="45"/>
      <c r="I90" s="45"/>
    </row>
    <row r="91" customFormat="false" ht="15.6" hidden="false" customHeight="true" outlineLevel="0" collapsed="false">
      <c r="A91" s="28"/>
      <c r="B91" s="29" t="s">
        <v>149</v>
      </c>
      <c r="C91" s="54" t="s">
        <v>116</v>
      </c>
      <c r="D91" s="22" t="s">
        <v>117</v>
      </c>
      <c r="E91" s="22"/>
      <c r="F91" s="22" t="s">
        <v>118</v>
      </c>
      <c r="G91" s="22"/>
      <c r="H91" s="55" t="s">
        <v>119</v>
      </c>
      <c r="I91" s="55" t="s">
        <v>120</v>
      </c>
      <c r="J91" s="81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3"/>
      <c r="CD91" s="83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</row>
    <row r="92" customFormat="false" ht="15.6" hidden="false" customHeight="false" outlineLevel="0" collapsed="false">
      <c r="A92" s="33"/>
      <c r="B92" s="34" t="s">
        <v>173</v>
      </c>
      <c r="C92" s="35"/>
      <c r="D92" s="131"/>
      <c r="E92" s="131"/>
      <c r="F92" s="131"/>
      <c r="G92" s="131"/>
      <c r="H92" s="131"/>
      <c r="I92" s="131"/>
      <c r="J92" s="81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3"/>
      <c r="CD92" s="83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</row>
    <row r="93" customFormat="false" ht="15.6" hidden="false" customHeight="false" outlineLevel="0" collapsed="false">
      <c r="A93" s="33" t="str">
        <f aca="false">" 245/1"</f>
        <v> 245/1</v>
      </c>
      <c r="B93" s="38" t="s">
        <v>122</v>
      </c>
      <c r="C93" s="35" t="str">
        <f aca="false">"40"</f>
        <v>40</v>
      </c>
      <c r="D93" s="131" t="n">
        <v>0.31</v>
      </c>
      <c r="E93" s="131" t="n">
        <v>0</v>
      </c>
      <c r="F93" s="131" t="n">
        <v>0.33</v>
      </c>
      <c r="G93" s="131" t="n">
        <v>0.37</v>
      </c>
      <c r="H93" s="131" t="n">
        <v>1.3</v>
      </c>
      <c r="I93" s="131" t="n">
        <v>8.609509</v>
      </c>
      <c r="J93" s="85" t="n">
        <v>0.04</v>
      </c>
      <c r="K93" s="86" t="n">
        <v>0.22</v>
      </c>
      <c r="L93" s="86" t="n">
        <v>0</v>
      </c>
      <c r="M93" s="86" t="n">
        <v>0</v>
      </c>
      <c r="N93" s="86" t="n">
        <v>0.89</v>
      </c>
      <c r="O93" s="86" t="n">
        <v>0.04</v>
      </c>
      <c r="P93" s="86" t="n">
        <v>0.37</v>
      </c>
      <c r="Q93" s="86" t="n">
        <v>0</v>
      </c>
      <c r="R93" s="86" t="n">
        <v>0</v>
      </c>
      <c r="S93" s="86" t="n">
        <v>0.04</v>
      </c>
      <c r="T93" s="86" t="n">
        <v>0.41</v>
      </c>
      <c r="U93" s="86" t="n">
        <v>80.76</v>
      </c>
      <c r="V93" s="86" t="n">
        <v>50.63</v>
      </c>
      <c r="W93" s="86" t="n">
        <v>9.4</v>
      </c>
      <c r="X93" s="86" t="n">
        <v>5.11</v>
      </c>
      <c r="Y93" s="86" t="n">
        <v>15.02</v>
      </c>
      <c r="Z93" s="86" t="n">
        <v>0.22</v>
      </c>
      <c r="AA93" s="86" t="n">
        <v>0</v>
      </c>
      <c r="AB93" s="86" t="n">
        <v>31.2</v>
      </c>
      <c r="AC93" s="86" t="n">
        <v>6.5</v>
      </c>
      <c r="AD93" s="86" t="n">
        <v>0.19</v>
      </c>
      <c r="AE93" s="86" t="n">
        <v>0.01</v>
      </c>
      <c r="AF93" s="86" t="n">
        <v>0.01</v>
      </c>
      <c r="AG93" s="86" t="n">
        <v>0.07</v>
      </c>
      <c r="AH93" s="86" t="n">
        <v>0.12</v>
      </c>
      <c r="AI93" s="86" t="n">
        <v>1.73</v>
      </c>
      <c r="AJ93" s="87" t="n">
        <v>0</v>
      </c>
      <c r="AK93" s="87" t="n">
        <v>10.15</v>
      </c>
      <c r="AL93" s="87" t="n">
        <v>7.9</v>
      </c>
      <c r="AM93" s="87" t="n">
        <v>11.28</v>
      </c>
      <c r="AN93" s="87" t="n">
        <v>9.78</v>
      </c>
      <c r="AO93" s="87" t="n">
        <v>2.26</v>
      </c>
      <c r="AP93" s="87" t="n">
        <v>7.9</v>
      </c>
      <c r="AQ93" s="87" t="n">
        <v>1.88</v>
      </c>
      <c r="AR93" s="87" t="n">
        <v>6.39</v>
      </c>
      <c r="AS93" s="87" t="n">
        <v>9.78</v>
      </c>
      <c r="AT93" s="87" t="n">
        <v>16.92</v>
      </c>
      <c r="AU93" s="87" t="n">
        <v>19.93</v>
      </c>
      <c r="AV93" s="87" t="n">
        <v>3.76</v>
      </c>
      <c r="AW93" s="87" t="n">
        <v>10.53</v>
      </c>
      <c r="AX93" s="87" t="n">
        <v>52.65</v>
      </c>
      <c r="AY93" s="87" t="n">
        <v>0</v>
      </c>
      <c r="AZ93" s="87" t="n">
        <v>6.39</v>
      </c>
      <c r="BA93" s="87" t="n">
        <v>10.15</v>
      </c>
      <c r="BB93" s="87" t="n">
        <v>7.9</v>
      </c>
      <c r="BC93" s="87" t="n">
        <v>2.63</v>
      </c>
      <c r="BD93" s="87" t="n">
        <v>0</v>
      </c>
      <c r="BE93" s="87" t="n">
        <v>0</v>
      </c>
      <c r="BF93" s="87" t="n">
        <v>0</v>
      </c>
      <c r="BG93" s="87" t="n">
        <v>0</v>
      </c>
      <c r="BH93" s="87" t="n">
        <v>0</v>
      </c>
      <c r="BI93" s="87" t="n">
        <v>0</v>
      </c>
      <c r="BJ93" s="87" t="n">
        <v>0</v>
      </c>
      <c r="BK93" s="87" t="n">
        <v>0.02</v>
      </c>
      <c r="BL93" s="87" t="n">
        <v>0</v>
      </c>
      <c r="BM93" s="87" t="n">
        <v>0.01</v>
      </c>
      <c r="BN93" s="87" t="n">
        <v>0</v>
      </c>
      <c r="BO93" s="87" t="n">
        <v>0</v>
      </c>
      <c r="BP93" s="87" t="n">
        <v>0</v>
      </c>
      <c r="BQ93" s="87" t="n">
        <v>0</v>
      </c>
      <c r="BR93" s="87" t="n">
        <v>0</v>
      </c>
      <c r="BS93" s="87" t="n">
        <v>0.1</v>
      </c>
      <c r="BT93" s="87" t="n">
        <v>0</v>
      </c>
      <c r="BU93" s="87" t="n">
        <v>0</v>
      </c>
      <c r="BV93" s="87" t="n">
        <v>0.2</v>
      </c>
      <c r="BW93" s="87" t="n">
        <v>0</v>
      </c>
      <c r="BX93" s="87" t="n">
        <v>0</v>
      </c>
      <c r="BY93" s="87" t="n">
        <v>0</v>
      </c>
      <c r="BZ93" s="87" t="n">
        <v>0</v>
      </c>
      <c r="CA93" s="87" t="n">
        <v>0</v>
      </c>
      <c r="CB93" s="87" t="n">
        <v>38.29</v>
      </c>
      <c r="CC93" s="88"/>
      <c r="CD93" s="88"/>
      <c r="CE93" s="87" t="n">
        <v>5.2</v>
      </c>
      <c r="CF93" s="87"/>
      <c r="CG93" s="87" t="n">
        <v>9.22</v>
      </c>
      <c r="CH93" s="87" t="n">
        <v>5.22</v>
      </c>
      <c r="CI93" s="87" t="n">
        <v>7.22</v>
      </c>
      <c r="CJ93" s="87" t="n">
        <v>340.67</v>
      </c>
      <c r="CK93" s="87" t="n">
        <v>80.67</v>
      </c>
      <c r="CL93" s="87" t="n">
        <v>210.67</v>
      </c>
      <c r="CM93" s="87" t="n">
        <v>0.12</v>
      </c>
      <c r="CN93" s="87" t="n">
        <v>0.1</v>
      </c>
      <c r="CO93" s="87" t="n">
        <v>0.11</v>
      </c>
      <c r="CP93" s="87" t="n">
        <v>0</v>
      </c>
      <c r="CQ93" s="87" t="n">
        <v>0.2</v>
      </c>
    </row>
    <row r="94" customFormat="false" ht="15.6" hidden="false" customHeight="false" outlineLevel="0" collapsed="false">
      <c r="A94" s="33" t="s">
        <v>183</v>
      </c>
      <c r="B94" s="38" t="s">
        <v>184</v>
      </c>
      <c r="C94" s="35" t="s">
        <v>185</v>
      </c>
      <c r="D94" s="131" t="n">
        <v>2.18</v>
      </c>
      <c r="E94" s="131" t="n">
        <v>0</v>
      </c>
      <c r="F94" s="131" t="n">
        <v>5.47</v>
      </c>
      <c r="G94" s="131" t="n">
        <v>5.27</v>
      </c>
      <c r="H94" s="131" t="n">
        <v>17.26</v>
      </c>
      <c r="I94" s="131" t="n">
        <v>131.4</v>
      </c>
      <c r="J94" s="85" t="n">
        <v>1.24</v>
      </c>
      <c r="K94" s="86" t="n">
        <v>3.25</v>
      </c>
      <c r="L94" s="86" t="n">
        <v>0</v>
      </c>
      <c r="M94" s="86" t="n">
        <v>0</v>
      </c>
      <c r="N94" s="86" t="n">
        <v>8.6</v>
      </c>
      <c r="O94" s="86" t="n">
        <v>6.07</v>
      </c>
      <c r="P94" s="86" t="n">
        <v>2.59</v>
      </c>
      <c r="Q94" s="86" t="n">
        <v>0</v>
      </c>
      <c r="R94" s="86" t="n">
        <v>0</v>
      </c>
      <c r="S94" s="86" t="n">
        <v>0.26</v>
      </c>
      <c r="T94" s="86" t="n">
        <v>1.89</v>
      </c>
      <c r="U94" s="86" t="n">
        <v>231.32</v>
      </c>
      <c r="V94" s="86" t="n">
        <v>428.47</v>
      </c>
      <c r="W94" s="86" t="n">
        <v>37.43</v>
      </c>
      <c r="X94" s="86" t="n">
        <v>26.73</v>
      </c>
      <c r="Y94" s="86" t="n">
        <v>61.15</v>
      </c>
      <c r="Z94" s="86" t="n">
        <v>1.32</v>
      </c>
      <c r="AA94" s="86" t="n">
        <v>3.78</v>
      </c>
      <c r="AB94" s="86" t="n">
        <v>974.33</v>
      </c>
      <c r="AC94" s="86" t="n">
        <v>209.38</v>
      </c>
      <c r="AD94" s="86" t="n">
        <v>2.39</v>
      </c>
      <c r="AE94" s="86" t="n">
        <v>0.06</v>
      </c>
      <c r="AF94" s="86" t="n">
        <v>0.06</v>
      </c>
      <c r="AG94" s="86" t="n">
        <v>0.66</v>
      </c>
      <c r="AH94" s="86" t="n">
        <v>1.26</v>
      </c>
      <c r="AI94" s="86" t="n">
        <v>6.82</v>
      </c>
      <c r="AJ94" s="87" t="n">
        <v>0</v>
      </c>
      <c r="AK94" s="87" t="n">
        <v>108.66</v>
      </c>
      <c r="AL94" s="87" t="n">
        <v>103.47</v>
      </c>
      <c r="AM94" s="87" t="n">
        <v>164.61</v>
      </c>
      <c r="AN94" s="87" t="n">
        <v>184.63</v>
      </c>
      <c r="AO94" s="87" t="n">
        <v>47.93</v>
      </c>
      <c r="AP94" s="87" t="n">
        <v>103.38</v>
      </c>
      <c r="AQ94" s="87" t="n">
        <v>30.59</v>
      </c>
      <c r="AR94" s="87" t="n">
        <v>95.4</v>
      </c>
      <c r="AS94" s="87" t="n">
        <v>121.6</v>
      </c>
      <c r="AT94" s="87" t="n">
        <v>179.38</v>
      </c>
      <c r="AU94" s="87" t="n">
        <v>358.69</v>
      </c>
      <c r="AV94" s="87" t="n">
        <v>58.35</v>
      </c>
      <c r="AW94" s="87" t="n">
        <v>101.68</v>
      </c>
      <c r="AX94" s="87" t="n">
        <v>479.47</v>
      </c>
      <c r="AY94" s="87" t="n">
        <v>0</v>
      </c>
      <c r="AZ94" s="87" t="n">
        <v>95.34</v>
      </c>
      <c r="BA94" s="87" t="n">
        <v>105.72</v>
      </c>
      <c r="BB94" s="87" t="n">
        <v>86.6</v>
      </c>
      <c r="BC94" s="87" t="n">
        <v>33.36</v>
      </c>
      <c r="BD94" s="87" t="n">
        <v>0</v>
      </c>
      <c r="BE94" s="87" t="n">
        <v>0</v>
      </c>
      <c r="BF94" s="87" t="n">
        <v>0</v>
      </c>
      <c r="BG94" s="87" t="n">
        <v>0</v>
      </c>
      <c r="BH94" s="87" t="n">
        <v>0</v>
      </c>
      <c r="BI94" s="87" t="n">
        <v>0</v>
      </c>
      <c r="BJ94" s="87" t="n">
        <v>0</v>
      </c>
      <c r="BK94" s="87" t="n">
        <v>0.3</v>
      </c>
      <c r="BL94" s="87" t="n">
        <v>0</v>
      </c>
      <c r="BM94" s="87" t="n">
        <v>0.19</v>
      </c>
      <c r="BN94" s="87" t="n">
        <v>0.01</v>
      </c>
      <c r="BO94" s="87" t="n">
        <v>0.03</v>
      </c>
      <c r="BP94" s="87" t="n">
        <v>0</v>
      </c>
      <c r="BQ94" s="87" t="n">
        <v>0</v>
      </c>
      <c r="BR94" s="87" t="n">
        <v>0</v>
      </c>
      <c r="BS94" s="87" t="n">
        <v>1.11</v>
      </c>
      <c r="BT94" s="87" t="n">
        <v>0</v>
      </c>
      <c r="BU94" s="87" t="n">
        <v>0</v>
      </c>
      <c r="BV94" s="87" t="n">
        <v>2.99</v>
      </c>
      <c r="BW94" s="87" t="n">
        <v>0</v>
      </c>
      <c r="BX94" s="87" t="n">
        <v>0</v>
      </c>
      <c r="BY94" s="87" t="n">
        <v>0</v>
      </c>
      <c r="BZ94" s="87" t="n">
        <v>0</v>
      </c>
      <c r="CA94" s="87" t="n">
        <v>0</v>
      </c>
      <c r="CB94" s="87" t="n">
        <v>314.85</v>
      </c>
      <c r="CC94" s="88"/>
      <c r="CD94" s="88"/>
      <c r="CE94" s="87" t="n">
        <v>166.17</v>
      </c>
      <c r="CF94" s="87"/>
      <c r="CG94" s="87" t="n">
        <v>32.34</v>
      </c>
      <c r="CH94" s="87" t="n">
        <v>22.19</v>
      </c>
      <c r="CI94" s="87" t="n">
        <v>27.26</v>
      </c>
      <c r="CJ94" s="87" t="n">
        <v>1337.6</v>
      </c>
      <c r="CK94" s="87" t="n">
        <v>510.41</v>
      </c>
      <c r="CL94" s="87" t="n">
        <v>924</v>
      </c>
      <c r="CM94" s="87" t="n">
        <v>55.82</v>
      </c>
      <c r="CN94" s="87" t="n">
        <v>29.6</v>
      </c>
      <c r="CO94" s="87" t="n">
        <v>42.71</v>
      </c>
      <c r="CP94" s="87" t="n">
        <v>1.3</v>
      </c>
      <c r="CQ94" s="87" t="n">
        <v>0.5</v>
      </c>
    </row>
    <row r="95" customFormat="false" ht="15.6" hidden="false" customHeight="false" outlineLevel="0" collapsed="false">
      <c r="A95" s="33" t="s">
        <v>219</v>
      </c>
      <c r="B95" s="38" t="s">
        <v>141</v>
      </c>
      <c r="C95" s="35" t="str">
        <f aca="false">"200"</f>
        <v>200</v>
      </c>
      <c r="D95" s="131" t="n">
        <v>16.4</v>
      </c>
      <c r="E95" s="131" t="n">
        <v>10.43</v>
      </c>
      <c r="F95" s="131" t="n">
        <v>20.64</v>
      </c>
      <c r="G95" s="131" t="n">
        <v>0.46</v>
      </c>
      <c r="H95" s="131" t="n">
        <v>28.23</v>
      </c>
      <c r="I95" s="131" t="n">
        <v>354.189173</v>
      </c>
      <c r="J95" s="85" t="n">
        <v>11.54</v>
      </c>
      <c r="K95" s="86" t="n">
        <v>0.1</v>
      </c>
      <c r="L95" s="86" t="n">
        <v>0</v>
      </c>
      <c r="M95" s="86" t="n">
        <v>0</v>
      </c>
      <c r="N95" s="86" t="n">
        <v>3.02</v>
      </c>
      <c r="O95" s="86" t="n">
        <v>13.06</v>
      </c>
      <c r="P95" s="86" t="n">
        <v>2.14</v>
      </c>
      <c r="Q95" s="86" t="n">
        <v>0</v>
      </c>
      <c r="R95" s="86" t="n">
        <v>0</v>
      </c>
      <c r="S95" s="86" t="n">
        <v>0.16</v>
      </c>
      <c r="T95" s="86" t="n">
        <v>2.66</v>
      </c>
      <c r="U95" s="86" t="n">
        <v>437.63</v>
      </c>
      <c r="V95" s="86" t="n">
        <v>284.34</v>
      </c>
      <c r="W95" s="86" t="n">
        <v>25.45</v>
      </c>
      <c r="X95" s="86" t="n">
        <v>30.99</v>
      </c>
      <c r="Y95" s="86" t="n">
        <v>143.83</v>
      </c>
      <c r="Z95" s="86" t="n">
        <v>1.45</v>
      </c>
      <c r="AA95" s="86" t="n">
        <v>21.36</v>
      </c>
      <c r="AB95" s="86" t="n">
        <v>2566.4</v>
      </c>
      <c r="AC95" s="86" t="n">
        <v>570.31</v>
      </c>
      <c r="AD95" s="86" t="n">
        <v>0.62</v>
      </c>
      <c r="AE95" s="86" t="n">
        <v>0.33</v>
      </c>
      <c r="AF95" s="86" t="n">
        <v>0.13</v>
      </c>
      <c r="AG95" s="86" t="n">
        <v>2.05</v>
      </c>
      <c r="AH95" s="86" t="n">
        <v>5.23</v>
      </c>
      <c r="AI95" s="86" t="n">
        <v>2.23</v>
      </c>
      <c r="AJ95" s="87" t="n">
        <v>0</v>
      </c>
      <c r="AK95" s="87" t="n">
        <v>616.15</v>
      </c>
      <c r="AL95" s="87" t="n">
        <v>527.46</v>
      </c>
      <c r="AM95" s="87" t="n">
        <v>809.83</v>
      </c>
      <c r="AN95" s="87" t="n">
        <v>873.49</v>
      </c>
      <c r="AO95" s="87" t="n">
        <v>248.17</v>
      </c>
      <c r="AP95" s="87" t="n">
        <v>478.79</v>
      </c>
      <c r="AQ95" s="87" t="n">
        <v>141.01</v>
      </c>
      <c r="AR95" s="87" t="n">
        <v>443.4</v>
      </c>
      <c r="AS95" s="87" t="n">
        <v>556.18</v>
      </c>
      <c r="AT95" s="87" t="n">
        <v>630.65</v>
      </c>
      <c r="AU95" s="87" t="n">
        <v>947.19</v>
      </c>
      <c r="AV95" s="87" t="n">
        <v>405.21</v>
      </c>
      <c r="AW95" s="87" t="n">
        <v>500.43</v>
      </c>
      <c r="AX95" s="87" t="n">
        <v>1785.06</v>
      </c>
      <c r="AY95" s="87" t="n">
        <v>114.1</v>
      </c>
      <c r="AZ95" s="87" t="n">
        <v>517.66</v>
      </c>
      <c r="BA95" s="87" t="n">
        <v>457.02</v>
      </c>
      <c r="BB95" s="87" t="n">
        <v>373.19</v>
      </c>
      <c r="BC95" s="87" t="n">
        <v>141.02</v>
      </c>
      <c r="BD95" s="87" t="n">
        <v>0.13</v>
      </c>
      <c r="BE95" s="87" t="n">
        <v>0.03</v>
      </c>
      <c r="BF95" s="87" t="n">
        <v>0.03</v>
      </c>
      <c r="BG95" s="87" t="n">
        <v>0.07</v>
      </c>
      <c r="BH95" s="87" t="n">
        <v>0.09</v>
      </c>
      <c r="BI95" s="87" t="n">
        <v>0.28</v>
      </c>
      <c r="BJ95" s="87" t="n">
        <v>0</v>
      </c>
      <c r="BK95" s="87" t="n">
        <v>0.88</v>
      </c>
      <c r="BL95" s="87" t="n">
        <v>0</v>
      </c>
      <c r="BM95" s="87" t="n">
        <v>0.27</v>
      </c>
      <c r="BN95" s="87" t="n">
        <v>0</v>
      </c>
      <c r="BO95" s="87" t="n">
        <v>0</v>
      </c>
      <c r="BP95" s="87" t="n">
        <v>0</v>
      </c>
      <c r="BQ95" s="87" t="n">
        <v>0.03</v>
      </c>
      <c r="BR95" s="87" t="n">
        <v>0.1</v>
      </c>
      <c r="BS95" s="87" t="n">
        <v>0.81</v>
      </c>
      <c r="BT95" s="87" t="n">
        <v>0</v>
      </c>
      <c r="BU95" s="87" t="n">
        <v>0</v>
      </c>
      <c r="BV95" s="87" t="n">
        <v>0.07</v>
      </c>
      <c r="BW95" s="87" t="n">
        <v>0</v>
      </c>
      <c r="BX95" s="87" t="n">
        <v>0</v>
      </c>
      <c r="BY95" s="87" t="n">
        <v>0</v>
      </c>
      <c r="BZ95" s="87" t="n">
        <v>0</v>
      </c>
      <c r="CA95" s="87" t="n">
        <v>0</v>
      </c>
      <c r="CB95" s="87" t="n">
        <v>186</v>
      </c>
      <c r="CC95" s="88"/>
      <c r="CD95" s="88"/>
      <c r="CE95" s="87" t="n">
        <v>449.09</v>
      </c>
      <c r="CF95" s="87"/>
      <c r="CG95" s="87" t="n">
        <v>38.81</v>
      </c>
      <c r="CH95" s="87" t="n">
        <v>23.05</v>
      </c>
      <c r="CI95" s="87" t="n">
        <v>30.93</v>
      </c>
      <c r="CJ95" s="87" t="n">
        <v>2331.44</v>
      </c>
      <c r="CK95" s="87" t="n">
        <v>1417.28</v>
      </c>
      <c r="CL95" s="87" t="n">
        <v>1874.36</v>
      </c>
      <c r="CM95" s="87" t="n">
        <v>20.63</v>
      </c>
      <c r="CN95" s="87" t="n">
        <v>8.98</v>
      </c>
      <c r="CO95" s="87" t="n">
        <v>14.87</v>
      </c>
      <c r="CP95" s="87" t="n">
        <v>0</v>
      </c>
      <c r="CQ95" s="87" t="n">
        <v>1</v>
      </c>
    </row>
    <row r="96" customFormat="false" ht="15.6" hidden="false" customHeight="false" outlineLevel="0" collapsed="false">
      <c r="A96" s="33" t="s">
        <v>195</v>
      </c>
      <c r="B96" s="38" t="s">
        <v>196</v>
      </c>
      <c r="C96" s="35" t="str">
        <f aca="false">"200"</f>
        <v>200</v>
      </c>
      <c r="D96" s="131" t="n">
        <v>0.41</v>
      </c>
      <c r="E96" s="131" t="n">
        <v>0</v>
      </c>
      <c r="F96" s="131" t="n">
        <v>0.17</v>
      </c>
      <c r="G96" s="131" t="n">
        <v>0.17</v>
      </c>
      <c r="H96" s="131" t="n">
        <v>27.43</v>
      </c>
      <c r="I96" s="131" t="n">
        <v>105.95859</v>
      </c>
      <c r="J96" s="85" t="n">
        <v>0.05</v>
      </c>
      <c r="K96" s="86" t="n">
        <v>0</v>
      </c>
      <c r="L96" s="86" t="n">
        <v>0</v>
      </c>
      <c r="M96" s="86" t="n">
        <v>0</v>
      </c>
      <c r="N96" s="86" t="n">
        <v>25.44</v>
      </c>
      <c r="O96" s="86" t="n">
        <v>0.45</v>
      </c>
      <c r="P96" s="86" t="n">
        <v>1.54</v>
      </c>
      <c r="Q96" s="86" t="n">
        <v>0</v>
      </c>
      <c r="R96" s="86" t="n">
        <v>0</v>
      </c>
      <c r="S96" s="86" t="n">
        <v>0.4</v>
      </c>
      <c r="T96" s="86" t="n">
        <v>0.42</v>
      </c>
      <c r="U96" s="86" t="n">
        <v>11.34</v>
      </c>
      <c r="V96" s="86" t="n">
        <v>195.67</v>
      </c>
      <c r="W96" s="86" t="n">
        <v>14.55</v>
      </c>
      <c r="X96" s="86" t="n">
        <v>8.41</v>
      </c>
      <c r="Y96" s="86" t="n">
        <v>10.88</v>
      </c>
      <c r="Z96" s="86" t="n">
        <v>1.07</v>
      </c>
      <c r="AA96" s="86" t="n">
        <v>0</v>
      </c>
      <c r="AB96" s="86" t="n">
        <v>168.3</v>
      </c>
      <c r="AC96" s="86" t="n">
        <v>31.15</v>
      </c>
      <c r="AD96" s="86" t="n">
        <v>0.36</v>
      </c>
      <c r="AE96" s="86" t="n">
        <v>0.01</v>
      </c>
      <c r="AF96" s="86" t="n">
        <v>0.02</v>
      </c>
      <c r="AG96" s="86" t="n">
        <v>0.23</v>
      </c>
      <c r="AH96" s="86" t="n">
        <v>0.36</v>
      </c>
      <c r="AI96" s="86" t="n">
        <v>1.68</v>
      </c>
      <c r="AJ96" s="87" t="n">
        <v>0</v>
      </c>
      <c r="AK96" s="87" t="n">
        <v>4.71</v>
      </c>
      <c r="AL96" s="87" t="n">
        <v>5.1</v>
      </c>
      <c r="AM96" s="87" t="n">
        <v>7.45</v>
      </c>
      <c r="AN96" s="87" t="n">
        <v>7.06</v>
      </c>
      <c r="AO96" s="87" t="n">
        <v>1.18</v>
      </c>
      <c r="AP96" s="87" t="n">
        <v>4.31</v>
      </c>
      <c r="AQ96" s="87" t="n">
        <v>1.18</v>
      </c>
      <c r="AR96" s="87" t="n">
        <v>3.53</v>
      </c>
      <c r="AS96" s="87" t="n">
        <v>6.67</v>
      </c>
      <c r="AT96" s="87" t="n">
        <v>3.92</v>
      </c>
      <c r="AU96" s="87" t="n">
        <v>30.59</v>
      </c>
      <c r="AV96" s="87" t="n">
        <v>2.75</v>
      </c>
      <c r="AW96" s="87" t="n">
        <v>5.49</v>
      </c>
      <c r="AX96" s="87" t="n">
        <v>16.47</v>
      </c>
      <c r="AY96" s="87" t="n">
        <v>0</v>
      </c>
      <c r="AZ96" s="87" t="n">
        <v>5.1</v>
      </c>
      <c r="BA96" s="87" t="n">
        <v>6.28</v>
      </c>
      <c r="BB96" s="87" t="n">
        <v>2.35</v>
      </c>
      <c r="BC96" s="87" t="n">
        <v>1.96</v>
      </c>
      <c r="BD96" s="87" t="n">
        <v>0</v>
      </c>
      <c r="BE96" s="87" t="n">
        <v>0</v>
      </c>
      <c r="BF96" s="87" t="n">
        <v>0</v>
      </c>
      <c r="BG96" s="87" t="n">
        <v>0</v>
      </c>
      <c r="BH96" s="87" t="n">
        <v>0</v>
      </c>
      <c r="BI96" s="87" t="n">
        <v>0</v>
      </c>
      <c r="BJ96" s="87" t="n">
        <v>0</v>
      </c>
      <c r="BK96" s="87" t="n">
        <v>0</v>
      </c>
      <c r="BL96" s="87" t="n">
        <v>0</v>
      </c>
      <c r="BM96" s="87" t="n">
        <v>0</v>
      </c>
      <c r="BN96" s="87" t="n">
        <v>0</v>
      </c>
      <c r="BO96" s="87" t="n">
        <v>0</v>
      </c>
      <c r="BP96" s="87" t="n">
        <v>0</v>
      </c>
      <c r="BQ96" s="87" t="n">
        <v>0</v>
      </c>
      <c r="BR96" s="87" t="n">
        <v>0</v>
      </c>
      <c r="BS96" s="87" t="n">
        <v>0</v>
      </c>
      <c r="BT96" s="87" t="n">
        <v>0</v>
      </c>
      <c r="BU96" s="87" t="n">
        <v>0</v>
      </c>
      <c r="BV96" s="87" t="n">
        <v>0</v>
      </c>
      <c r="BW96" s="87" t="n">
        <v>0</v>
      </c>
      <c r="BX96" s="87" t="n">
        <v>0</v>
      </c>
      <c r="BY96" s="87" t="n">
        <v>0</v>
      </c>
      <c r="BZ96" s="87" t="n">
        <v>0</v>
      </c>
      <c r="CA96" s="87" t="n">
        <v>0</v>
      </c>
      <c r="CB96" s="87" t="n">
        <v>245.54</v>
      </c>
      <c r="CC96" s="88"/>
      <c r="CD96" s="88"/>
      <c r="CE96" s="87" t="n">
        <v>28.05</v>
      </c>
      <c r="CF96" s="87"/>
      <c r="CG96" s="87" t="n">
        <v>5.59</v>
      </c>
      <c r="CH96" s="87" t="n">
        <v>5.29</v>
      </c>
      <c r="CI96" s="87" t="n">
        <v>5.44</v>
      </c>
      <c r="CJ96" s="87" t="n">
        <v>575</v>
      </c>
      <c r="CK96" s="87" t="n">
        <v>256.75</v>
      </c>
      <c r="CL96" s="87" t="n">
        <v>415.88</v>
      </c>
      <c r="CM96" s="87" t="n">
        <v>66.82</v>
      </c>
      <c r="CN96" s="87" t="n">
        <v>47.42</v>
      </c>
      <c r="CO96" s="87" t="n">
        <v>57.12</v>
      </c>
      <c r="CP96" s="87" t="n">
        <v>20</v>
      </c>
      <c r="CQ96" s="87" t="n">
        <v>0</v>
      </c>
    </row>
    <row r="97" customFormat="false" ht="15.6" hidden="false" customHeight="false" outlineLevel="0" collapsed="false">
      <c r="A97" s="33" t="str">
        <f aca="false">"-"</f>
        <v>-</v>
      </c>
      <c r="B97" s="38" t="s">
        <v>136</v>
      </c>
      <c r="C97" s="35" t="str">
        <f aca="false">"35"</f>
        <v>35</v>
      </c>
      <c r="D97" s="131" t="n">
        <v>2.31</v>
      </c>
      <c r="E97" s="131" t="n">
        <v>0</v>
      </c>
      <c r="F97" s="131" t="n">
        <v>0.23</v>
      </c>
      <c r="G97" s="131" t="n">
        <v>0.23</v>
      </c>
      <c r="H97" s="131" t="n">
        <v>16.42</v>
      </c>
      <c r="I97" s="131" t="n">
        <v>78.36535</v>
      </c>
      <c r="J97" s="85" t="n">
        <v>0</v>
      </c>
      <c r="K97" s="86" t="n">
        <v>0</v>
      </c>
      <c r="L97" s="86" t="n">
        <v>0</v>
      </c>
      <c r="M97" s="86" t="n">
        <v>0</v>
      </c>
      <c r="N97" s="86" t="n">
        <v>0.39</v>
      </c>
      <c r="O97" s="86" t="n">
        <v>15.96</v>
      </c>
      <c r="P97" s="86" t="n">
        <v>0.07</v>
      </c>
      <c r="Q97" s="86" t="n">
        <v>0</v>
      </c>
      <c r="R97" s="86" t="n">
        <v>0</v>
      </c>
      <c r="S97" s="86" t="n">
        <v>0</v>
      </c>
      <c r="T97" s="86" t="n">
        <v>0.63</v>
      </c>
      <c r="U97" s="86" t="n">
        <v>0</v>
      </c>
      <c r="V97" s="86" t="n">
        <v>0</v>
      </c>
      <c r="W97" s="86" t="n">
        <v>0</v>
      </c>
      <c r="X97" s="86" t="n">
        <v>0</v>
      </c>
      <c r="Y97" s="86" t="n">
        <v>0</v>
      </c>
      <c r="Z97" s="86" t="n">
        <v>0</v>
      </c>
      <c r="AA97" s="86" t="n">
        <v>0</v>
      </c>
      <c r="AB97" s="86" t="n">
        <v>0</v>
      </c>
      <c r="AC97" s="86" t="n">
        <v>0</v>
      </c>
      <c r="AD97" s="86" t="n">
        <v>0</v>
      </c>
      <c r="AE97" s="86" t="n">
        <v>0</v>
      </c>
      <c r="AF97" s="86" t="n">
        <v>0</v>
      </c>
      <c r="AG97" s="86" t="n">
        <v>0</v>
      </c>
      <c r="AH97" s="86" t="n">
        <v>0</v>
      </c>
      <c r="AI97" s="86" t="n">
        <v>0</v>
      </c>
      <c r="AJ97" s="87" t="n">
        <v>0</v>
      </c>
      <c r="AK97" s="87" t="n">
        <v>111.75</v>
      </c>
      <c r="AL97" s="87" t="n">
        <v>116.32</v>
      </c>
      <c r="AM97" s="87" t="n">
        <v>178.13</v>
      </c>
      <c r="AN97" s="87" t="n">
        <v>59.07</v>
      </c>
      <c r="AO97" s="87" t="n">
        <v>35.02</v>
      </c>
      <c r="AP97" s="87" t="n">
        <v>70.04</v>
      </c>
      <c r="AQ97" s="87" t="n">
        <v>26.49</v>
      </c>
      <c r="AR97" s="87" t="n">
        <v>126.67</v>
      </c>
      <c r="AS97" s="87" t="n">
        <v>78.56</v>
      </c>
      <c r="AT97" s="87" t="n">
        <v>109.62</v>
      </c>
      <c r="AU97" s="87" t="n">
        <v>90.44</v>
      </c>
      <c r="AV97" s="87" t="n">
        <v>47.5</v>
      </c>
      <c r="AW97" s="87" t="n">
        <v>84.04</v>
      </c>
      <c r="AX97" s="87" t="n">
        <v>702.79</v>
      </c>
      <c r="AY97" s="87" t="n">
        <v>0</v>
      </c>
      <c r="AZ97" s="87" t="n">
        <v>228.98</v>
      </c>
      <c r="BA97" s="87" t="n">
        <v>99.57</v>
      </c>
      <c r="BB97" s="87" t="n">
        <v>66.08</v>
      </c>
      <c r="BC97" s="87" t="n">
        <v>52.37</v>
      </c>
      <c r="BD97" s="87" t="n">
        <v>0</v>
      </c>
      <c r="BE97" s="87" t="n">
        <v>0</v>
      </c>
      <c r="BF97" s="87" t="n">
        <v>0</v>
      </c>
      <c r="BG97" s="87" t="n">
        <v>0</v>
      </c>
      <c r="BH97" s="87" t="n">
        <v>0</v>
      </c>
      <c r="BI97" s="87" t="n">
        <v>0</v>
      </c>
      <c r="BJ97" s="87" t="n">
        <v>0</v>
      </c>
      <c r="BK97" s="87" t="n">
        <v>0.03</v>
      </c>
      <c r="BL97" s="87" t="n">
        <v>0</v>
      </c>
      <c r="BM97" s="87" t="n">
        <v>0</v>
      </c>
      <c r="BN97" s="87" t="n">
        <v>0</v>
      </c>
      <c r="BO97" s="87" t="n">
        <v>0</v>
      </c>
      <c r="BP97" s="87" t="n">
        <v>0</v>
      </c>
      <c r="BQ97" s="87" t="n">
        <v>0</v>
      </c>
      <c r="BR97" s="87" t="n">
        <v>0</v>
      </c>
      <c r="BS97" s="87" t="n">
        <v>0.02</v>
      </c>
      <c r="BT97" s="87" t="n">
        <v>0</v>
      </c>
      <c r="BU97" s="87" t="n">
        <v>0</v>
      </c>
      <c r="BV97" s="87" t="n">
        <v>0.1</v>
      </c>
      <c r="BW97" s="87" t="n">
        <v>0.01</v>
      </c>
      <c r="BX97" s="87" t="n">
        <v>0</v>
      </c>
      <c r="BY97" s="87" t="n">
        <v>0</v>
      </c>
      <c r="BZ97" s="87" t="n">
        <v>0</v>
      </c>
      <c r="CA97" s="87" t="n">
        <v>0</v>
      </c>
      <c r="CB97" s="87" t="n">
        <v>13.69</v>
      </c>
      <c r="CC97" s="88"/>
      <c r="CD97" s="88"/>
      <c r="CE97" s="87" t="n">
        <v>0</v>
      </c>
      <c r="CF97" s="87"/>
      <c r="CG97" s="87" t="n">
        <v>0</v>
      </c>
      <c r="CH97" s="87" t="n">
        <v>0</v>
      </c>
      <c r="CI97" s="87" t="n">
        <v>0</v>
      </c>
      <c r="CJ97" s="87" t="n">
        <v>570</v>
      </c>
      <c r="CK97" s="87" t="n">
        <v>219.6</v>
      </c>
      <c r="CL97" s="87" t="n">
        <v>394.8</v>
      </c>
      <c r="CM97" s="87" t="n">
        <v>4.56</v>
      </c>
      <c r="CN97" s="87" t="n">
        <v>4.56</v>
      </c>
      <c r="CO97" s="87" t="n">
        <v>4.56</v>
      </c>
      <c r="CP97" s="87" t="n">
        <v>0</v>
      </c>
      <c r="CQ97" s="87" t="n">
        <v>0</v>
      </c>
    </row>
    <row r="98" customFormat="false" ht="15.6" hidden="false" customHeight="false" outlineLevel="0" collapsed="false">
      <c r="A98" s="33" t="str">
        <f aca="false">"-"</f>
        <v>-</v>
      </c>
      <c r="B98" s="38" t="s">
        <v>109</v>
      </c>
      <c r="C98" s="35" t="str">
        <f aca="false">"25"</f>
        <v>25</v>
      </c>
      <c r="D98" s="131" t="n">
        <v>1.65</v>
      </c>
      <c r="E98" s="131" t="n">
        <v>0</v>
      </c>
      <c r="F98" s="131" t="n">
        <v>0.3</v>
      </c>
      <c r="G98" s="131" t="n">
        <v>0.3</v>
      </c>
      <c r="H98" s="131" t="n">
        <v>10.43</v>
      </c>
      <c r="I98" s="131" t="n">
        <v>48.345</v>
      </c>
      <c r="J98" s="81" t="n">
        <v>0.05</v>
      </c>
      <c r="K98" s="82" t="n">
        <v>0</v>
      </c>
      <c r="L98" s="82" t="n">
        <v>0</v>
      </c>
      <c r="M98" s="82" t="n">
        <v>0</v>
      </c>
      <c r="N98" s="82" t="n">
        <v>0.3</v>
      </c>
      <c r="O98" s="82" t="n">
        <v>8.05</v>
      </c>
      <c r="P98" s="82" t="n">
        <v>2.08</v>
      </c>
      <c r="Q98" s="82" t="n">
        <v>0</v>
      </c>
      <c r="R98" s="82" t="n">
        <v>0</v>
      </c>
      <c r="S98" s="82" t="n">
        <v>0.25</v>
      </c>
      <c r="T98" s="82" t="n">
        <v>0.63</v>
      </c>
      <c r="U98" s="82" t="n">
        <v>152.5</v>
      </c>
      <c r="V98" s="82" t="n">
        <v>61.25</v>
      </c>
      <c r="W98" s="82" t="n">
        <v>8.75</v>
      </c>
      <c r="X98" s="82" t="n">
        <v>11.75</v>
      </c>
      <c r="Y98" s="82" t="n">
        <v>39.5</v>
      </c>
      <c r="Z98" s="82" t="n">
        <v>0.98</v>
      </c>
      <c r="AA98" s="82" t="n">
        <v>0</v>
      </c>
      <c r="AB98" s="82" t="n">
        <v>1.25</v>
      </c>
      <c r="AC98" s="82" t="n">
        <v>0.25</v>
      </c>
      <c r="AD98" s="82" t="n">
        <v>0.35</v>
      </c>
      <c r="AE98" s="82" t="n">
        <v>0.05</v>
      </c>
      <c r="AF98" s="82" t="n">
        <v>0.02</v>
      </c>
      <c r="AG98" s="82" t="n">
        <v>0.18</v>
      </c>
      <c r="AH98" s="82" t="n">
        <v>0.5</v>
      </c>
      <c r="AI98" s="82" t="n">
        <v>0</v>
      </c>
      <c r="AJ98" s="80" t="n">
        <v>0</v>
      </c>
      <c r="AK98" s="80" t="n">
        <v>80.5</v>
      </c>
      <c r="AL98" s="80" t="n">
        <v>62</v>
      </c>
      <c r="AM98" s="80" t="n">
        <v>106.75</v>
      </c>
      <c r="AN98" s="80" t="n">
        <v>55.75</v>
      </c>
      <c r="AO98" s="80" t="n">
        <v>23.25</v>
      </c>
      <c r="AP98" s="80" t="n">
        <v>49.5</v>
      </c>
      <c r="AQ98" s="80" t="n">
        <v>20</v>
      </c>
      <c r="AR98" s="80" t="n">
        <v>92.75</v>
      </c>
      <c r="AS98" s="80" t="n">
        <v>74.25</v>
      </c>
      <c r="AT98" s="80" t="n">
        <v>72.75</v>
      </c>
      <c r="AU98" s="80" t="n">
        <v>116</v>
      </c>
      <c r="AV98" s="80" t="n">
        <v>31</v>
      </c>
      <c r="AW98" s="80" t="n">
        <v>77.5</v>
      </c>
      <c r="AX98" s="80" t="n">
        <v>389.75</v>
      </c>
      <c r="AY98" s="80" t="n">
        <v>0</v>
      </c>
      <c r="AZ98" s="80" t="n">
        <v>131.5</v>
      </c>
      <c r="BA98" s="80" t="n">
        <v>72.75</v>
      </c>
      <c r="BB98" s="80" t="n">
        <v>45</v>
      </c>
      <c r="BC98" s="80" t="n">
        <v>32.5</v>
      </c>
      <c r="BD98" s="80" t="n">
        <v>0</v>
      </c>
      <c r="BE98" s="80" t="n">
        <v>0</v>
      </c>
      <c r="BF98" s="80" t="n">
        <v>0</v>
      </c>
      <c r="BG98" s="80" t="n">
        <v>0</v>
      </c>
      <c r="BH98" s="80" t="n">
        <v>0</v>
      </c>
      <c r="BI98" s="80" t="n">
        <v>0</v>
      </c>
      <c r="BJ98" s="80" t="n">
        <v>0</v>
      </c>
      <c r="BK98" s="80" t="n">
        <v>0.04</v>
      </c>
      <c r="BL98" s="80" t="n">
        <v>0</v>
      </c>
      <c r="BM98" s="80" t="n">
        <v>0</v>
      </c>
      <c r="BN98" s="80" t="n">
        <v>0.01</v>
      </c>
      <c r="BO98" s="80" t="n">
        <v>0</v>
      </c>
      <c r="BP98" s="80" t="n">
        <v>0</v>
      </c>
      <c r="BQ98" s="80" t="n">
        <v>0</v>
      </c>
      <c r="BR98" s="80" t="n">
        <v>0</v>
      </c>
      <c r="BS98" s="80" t="n">
        <v>0.03</v>
      </c>
      <c r="BT98" s="80" t="n">
        <v>0</v>
      </c>
      <c r="BU98" s="80" t="n">
        <v>0</v>
      </c>
      <c r="BV98" s="80" t="n">
        <v>0.12</v>
      </c>
      <c r="BW98" s="80" t="n">
        <v>0.02</v>
      </c>
      <c r="BX98" s="80" t="n">
        <v>0</v>
      </c>
      <c r="BY98" s="80" t="n">
        <v>0</v>
      </c>
      <c r="BZ98" s="80" t="n">
        <v>0</v>
      </c>
      <c r="CA98" s="80" t="n">
        <v>0</v>
      </c>
      <c r="CB98" s="80" t="n">
        <v>11.75</v>
      </c>
      <c r="CC98" s="83"/>
      <c r="CD98" s="83"/>
      <c r="CE98" s="80" t="n">
        <v>0.21</v>
      </c>
      <c r="CF98" s="80"/>
      <c r="CG98" s="80" t="n">
        <v>3</v>
      </c>
      <c r="CH98" s="80" t="n">
        <v>3</v>
      </c>
      <c r="CI98" s="80" t="n">
        <v>3</v>
      </c>
      <c r="CJ98" s="80" t="n">
        <v>570</v>
      </c>
      <c r="CK98" s="80" t="n">
        <v>219.6</v>
      </c>
      <c r="CL98" s="80" t="n">
        <v>394.8</v>
      </c>
      <c r="CM98" s="80" t="n">
        <v>5.7</v>
      </c>
      <c r="CN98" s="80" t="n">
        <v>4.74</v>
      </c>
      <c r="CO98" s="80" t="n">
        <v>5.22</v>
      </c>
      <c r="CP98" s="80" t="n">
        <v>0</v>
      </c>
      <c r="CQ98" s="80" t="n">
        <v>0</v>
      </c>
    </row>
    <row r="99" customFormat="false" ht="14.4" hidden="false" customHeight="false" outlineLevel="0" collapsed="false">
      <c r="A99" s="47"/>
      <c r="B99" s="48" t="s">
        <v>182</v>
      </c>
      <c r="C99" s="49"/>
      <c r="D99" s="133" t="n">
        <f aca="false">SUM(D93:D98)</f>
        <v>23.26</v>
      </c>
      <c r="E99" s="133" t="n">
        <f aca="false">SUM(E93:E98)</f>
        <v>10.43</v>
      </c>
      <c r="F99" s="133" t="n">
        <f aca="false">SUM(F93:F98)</f>
        <v>27.14</v>
      </c>
      <c r="G99" s="133" t="n">
        <f aca="false">SUM(G93:G98)</f>
        <v>6.8</v>
      </c>
      <c r="H99" s="133" t="n">
        <f aca="false">SUM(H93:H98)</f>
        <v>101.07</v>
      </c>
      <c r="I99" s="133" t="n">
        <f aca="false">SUM(I93:I98)</f>
        <v>726.867622</v>
      </c>
      <c r="J99" s="59" t="n">
        <f aca="false">SUM(J93:J98)</f>
        <v>12.92</v>
      </c>
      <c r="K99" s="60" t="n">
        <f aca="false">SUM(K93:K98)</f>
        <v>3.57</v>
      </c>
      <c r="L99" s="60" t="n">
        <f aca="false">SUM(L93:L98)</f>
        <v>0</v>
      </c>
      <c r="M99" s="60" t="n">
        <f aca="false">SUM(M93:M98)</f>
        <v>0</v>
      </c>
      <c r="N99" s="60" t="n">
        <f aca="false">SUM(N93:N98)</f>
        <v>38.64</v>
      </c>
      <c r="O99" s="60" t="n">
        <f aca="false">SUM(O93:O98)</f>
        <v>43.63</v>
      </c>
      <c r="P99" s="60" t="n">
        <f aca="false">SUM(P93:P98)</f>
        <v>8.79</v>
      </c>
      <c r="Q99" s="60" t="n">
        <f aca="false">SUM(Q93:Q98)</f>
        <v>0</v>
      </c>
      <c r="R99" s="60" t="n">
        <f aca="false">SUM(R93:R98)</f>
        <v>0</v>
      </c>
      <c r="S99" s="60" t="n">
        <f aca="false">SUM(S93:S98)</f>
        <v>1.11</v>
      </c>
      <c r="T99" s="60" t="n">
        <f aca="false">SUM(T93:T98)</f>
        <v>6.64</v>
      </c>
      <c r="U99" s="60" t="n">
        <f aca="false">SUM(U93:U98)</f>
        <v>913.55</v>
      </c>
      <c r="V99" s="60" t="n">
        <f aca="false">SUM(V93:V98)</f>
        <v>1020.36</v>
      </c>
      <c r="W99" s="60" t="n">
        <f aca="false">SUM(W93:W98)</f>
        <v>95.58</v>
      </c>
      <c r="X99" s="60" t="n">
        <f aca="false">SUM(X93:X98)</f>
        <v>82.99</v>
      </c>
      <c r="Y99" s="60" t="n">
        <f aca="false">SUM(Y93:Y98)</f>
        <v>270.38</v>
      </c>
      <c r="Z99" s="60" t="n">
        <f aca="false">SUM(Z93:Z98)</f>
        <v>5.04</v>
      </c>
      <c r="AA99" s="60" t="n">
        <f aca="false">SUM(AA93:AA98)</f>
        <v>25.14</v>
      </c>
      <c r="AB99" s="60" t="n">
        <f aca="false">SUM(AB93:AB98)</f>
        <v>3741.48</v>
      </c>
      <c r="AC99" s="60" t="n">
        <f aca="false">SUM(AC93:AC98)</f>
        <v>817.59</v>
      </c>
      <c r="AD99" s="60" t="n">
        <f aca="false">SUM(AD93:AD98)</f>
        <v>3.91</v>
      </c>
      <c r="AE99" s="60" t="n">
        <f aca="false">SUM(AE93:AE98)</f>
        <v>0.46</v>
      </c>
      <c r="AF99" s="60" t="n">
        <f aca="false">SUM(AF93:AF98)</f>
        <v>0.24</v>
      </c>
      <c r="AG99" s="60" t="n">
        <f aca="false">SUM(AG93:AG98)</f>
        <v>3.19</v>
      </c>
      <c r="AH99" s="60" t="n">
        <f aca="false">SUM(AH93:AH98)</f>
        <v>7.47</v>
      </c>
      <c r="AI99" s="60" t="n">
        <f aca="false">SUM(AI93:AI98)</f>
        <v>12.46</v>
      </c>
      <c r="AJ99" s="60" t="n">
        <f aca="false">SUM(AJ93:AJ98)</f>
        <v>0</v>
      </c>
      <c r="AK99" s="60" t="n">
        <f aca="false">SUM(AK93:AK98)</f>
        <v>931.92</v>
      </c>
      <c r="AL99" s="60" t="n">
        <f aca="false">SUM(AL93:AL98)</f>
        <v>822.25</v>
      </c>
      <c r="AM99" s="60" t="n">
        <f aca="false">SUM(AM93:AM98)</f>
        <v>1278.05</v>
      </c>
      <c r="AN99" s="60" t="n">
        <f aca="false">SUM(AN93:AN98)</f>
        <v>1189.78</v>
      </c>
      <c r="AO99" s="60" t="n">
        <f aca="false">SUM(AO93:AO98)</f>
        <v>357.81</v>
      </c>
      <c r="AP99" s="60" t="n">
        <f aca="false">SUM(AP93:AP98)</f>
        <v>713.92</v>
      </c>
      <c r="AQ99" s="60" t="n">
        <f aca="false">SUM(AQ93:AQ98)</f>
        <v>221.15</v>
      </c>
      <c r="AR99" s="60" t="n">
        <f aca="false">SUM(AR93:AR98)</f>
        <v>768.14</v>
      </c>
      <c r="AS99" s="60" t="n">
        <f aca="false">SUM(AS93:AS98)</f>
        <v>847.04</v>
      </c>
      <c r="AT99" s="60" t="n">
        <f aca="false">SUM(AT93:AT98)</f>
        <v>1013.24</v>
      </c>
      <c r="AU99" s="60" t="n">
        <f aca="false">SUM(AU93:AU98)</f>
        <v>1562.84</v>
      </c>
      <c r="AV99" s="60" t="n">
        <f aca="false">SUM(AV93:AV98)</f>
        <v>548.57</v>
      </c>
      <c r="AW99" s="60" t="n">
        <f aca="false">SUM(AW93:AW98)</f>
        <v>779.67</v>
      </c>
      <c r="AX99" s="60" t="n">
        <f aca="false">SUM(AX93:AX98)</f>
        <v>3426.19</v>
      </c>
      <c r="AY99" s="60" t="n">
        <f aca="false">SUM(AY93:AY98)</f>
        <v>114.1</v>
      </c>
      <c r="AZ99" s="60" t="n">
        <f aca="false">SUM(AZ93:AZ98)</f>
        <v>984.97</v>
      </c>
      <c r="BA99" s="60" t="n">
        <f aca="false">SUM(BA93:BA98)</f>
        <v>751.49</v>
      </c>
      <c r="BB99" s="60" t="n">
        <f aca="false">SUM(BB93:BB98)</f>
        <v>581.12</v>
      </c>
      <c r="BC99" s="60" t="n">
        <f aca="false">SUM(BC93:BC98)</f>
        <v>263.84</v>
      </c>
      <c r="BD99" s="60" t="n">
        <f aca="false">SUM(BD93:BD98)</f>
        <v>0.13</v>
      </c>
      <c r="BE99" s="60" t="n">
        <f aca="false">SUM(BE93:BE98)</f>
        <v>0.03</v>
      </c>
      <c r="BF99" s="60" t="n">
        <f aca="false">SUM(BF93:BF98)</f>
        <v>0.03</v>
      </c>
      <c r="BG99" s="60" t="n">
        <f aca="false">SUM(BG93:BG98)</f>
        <v>0.07</v>
      </c>
      <c r="BH99" s="60" t="n">
        <f aca="false">SUM(BH93:BH98)</f>
        <v>0.09</v>
      </c>
      <c r="BI99" s="60" t="n">
        <f aca="false">SUM(BI93:BI98)</f>
        <v>0.28</v>
      </c>
      <c r="BJ99" s="60" t="n">
        <f aca="false">SUM(BJ93:BJ98)</f>
        <v>0</v>
      </c>
      <c r="BK99" s="60" t="n">
        <f aca="false">SUM(BK93:BK98)</f>
        <v>1.27</v>
      </c>
      <c r="BL99" s="60" t="n">
        <f aca="false">SUM(BL93:BL98)</f>
        <v>0</v>
      </c>
      <c r="BM99" s="60" t="n">
        <f aca="false">SUM(BM93:BM98)</f>
        <v>0.47</v>
      </c>
      <c r="BN99" s="60" t="n">
        <f aca="false">SUM(BN93:BN98)</f>
        <v>0.02</v>
      </c>
      <c r="BO99" s="60" t="n">
        <f aca="false">SUM(BO93:BO98)</f>
        <v>0.03</v>
      </c>
      <c r="BP99" s="60" t="n">
        <f aca="false">SUM(BP93:BP98)</f>
        <v>0</v>
      </c>
      <c r="BQ99" s="60" t="n">
        <f aca="false">SUM(BQ93:BQ98)</f>
        <v>0.03</v>
      </c>
      <c r="BR99" s="60" t="n">
        <f aca="false">SUM(BR93:BR98)</f>
        <v>0.1</v>
      </c>
      <c r="BS99" s="60" t="n">
        <f aca="false">SUM(BS93:BS98)</f>
        <v>2.07</v>
      </c>
      <c r="BT99" s="60" t="n">
        <f aca="false">SUM(BT93:BT98)</f>
        <v>0</v>
      </c>
      <c r="BU99" s="60" t="n">
        <f aca="false">SUM(BU93:BU98)</f>
        <v>0</v>
      </c>
      <c r="BV99" s="60" t="n">
        <f aca="false">SUM(BV93:BV98)</f>
        <v>3.48</v>
      </c>
      <c r="BW99" s="60" t="n">
        <f aca="false">SUM(BW93:BW98)</f>
        <v>0.03</v>
      </c>
      <c r="BX99" s="60" t="n">
        <f aca="false">SUM(BX93:BX98)</f>
        <v>0</v>
      </c>
      <c r="BY99" s="60" t="n">
        <f aca="false">SUM(BY93:BY98)</f>
        <v>0</v>
      </c>
      <c r="BZ99" s="60" t="n">
        <f aca="false">SUM(BZ93:BZ98)</f>
        <v>0</v>
      </c>
      <c r="CA99" s="60" t="n">
        <f aca="false">SUM(CA93:CA98)</f>
        <v>0</v>
      </c>
      <c r="CB99" s="60" t="n">
        <f aca="false">SUM(CB93:CB98)</f>
        <v>810.12</v>
      </c>
      <c r="CC99" s="60" t="n">
        <f aca="false">SUM(CC93:CC98)</f>
        <v>0</v>
      </c>
      <c r="CD99" s="60" t="n">
        <f aca="false">SUM(CD93:CD98)</f>
        <v>0</v>
      </c>
      <c r="CE99" s="60" t="n">
        <f aca="false">SUM(CE93:CE98)</f>
        <v>648.72</v>
      </c>
      <c r="CF99" s="60" t="n">
        <f aca="false">SUM(CF93:CF98)</f>
        <v>0</v>
      </c>
      <c r="CG99" s="60" t="n">
        <f aca="false">SUM(CG93:CG98)</f>
        <v>88.96</v>
      </c>
      <c r="CH99" s="60" t="n">
        <f aca="false">SUM(CH93:CH98)</f>
        <v>58.75</v>
      </c>
      <c r="CI99" s="60" t="n">
        <f aca="false">SUM(CI93:CI98)</f>
        <v>73.85</v>
      </c>
      <c r="CJ99" s="60" t="n">
        <f aca="false">SUM(CJ93:CJ98)</f>
        <v>5724.71</v>
      </c>
      <c r="CK99" s="60" t="n">
        <f aca="false">SUM(CK93:CK98)</f>
        <v>2704.31</v>
      </c>
      <c r="CL99" s="60" t="n">
        <f aca="false">SUM(CL93:CL98)</f>
        <v>4214.51</v>
      </c>
      <c r="CM99" s="60" t="n">
        <f aca="false">SUM(CM93:CM98)</f>
        <v>153.65</v>
      </c>
      <c r="CN99" s="60" t="n">
        <f aca="false">SUM(CN93:CN98)</f>
        <v>95.4</v>
      </c>
      <c r="CO99" s="60" t="n">
        <f aca="false">SUM(CO93:CO98)</f>
        <v>124.59</v>
      </c>
      <c r="CP99" s="60" t="n">
        <f aca="false">SUM(CP93:CP98)</f>
        <v>21.3</v>
      </c>
      <c r="CQ99" s="60" t="n">
        <f aca="false">SUM(CQ93:CQ98)</f>
        <v>1.7</v>
      </c>
    </row>
    <row r="100" customFormat="false" ht="15.6" hidden="true" customHeight="false" outlineLevel="0" collapsed="false">
      <c r="A100" s="28"/>
      <c r="B100" s="53" t="s">
        <v>112</v>
      </c>
      <c r="C100" s="30"/>
      <c r="D100" s="45" t="n">
        <v>26.95</v>
      </c>
      <c r="E100" s="45" t="n">
        <v>0</v>
      </c>
      <c r="F100" s="45" t="n">
        <v>27.65</v>
      </c>
      <c r="G100" s="45" t="n">
        <v>0</v>
      </c>
      <c r="H100" s="45" t="n">
        <v>117.25</v>
      </c>
      <c r="I100" s="45" t="n">
        <v>822.5</v>
      </c>
      <c r="V100" s="69" t="n">
        <v>0</v>
      </c>
      <c r="W100" s="69" t="n">
        <v>0</v>
      </c>
      <c r="X100" s="69" t="n">
        <v>0</v>
      </c>
      <c r="Y100" s="69" t="n">
        <v>0</v>
      </c>
      <c r="Z100" s="69" t="n">
        <v>0</v>
      </c>
      <c r="AA100" s="69" t="n">
        <v>0</v>
      </c>
      <c r="AB100" s="69" t="n">
        <v>0</v>
      </c>
      <c r="AC100" s="69" t="n">
        <v>245</v>
      </c>
      <c r="AD100" s="69" t="n">
        <v>0</v>
      </c>
      <c r="AE100" s="69" t="n">
        <v>0.42</v>
      </c>
      <c r="AF100" s="69" t="n">
        <v>0.49</v>
      </c>
      <c r="AI100" s="69" t="n">
        <v>21</v>
      </c>
      <c r="CI100" s="70" t="n">
        <v>0</v>
      </c>
      <c r="CL100" s="70" t="n">
        <v>0</v>
      </c>
      <c r="CO100" s="70" t="n">
        <v>0</v>
      </c>
    </row>
    <row r="101" customFormat="false" ht="15.6" hidden="true" customHeight="false" outlineLevel="0" collapsed="false">
      <c r="A101" s="28"/>
      <c r="B101" s="53" t="s">
        <v>113</v>
      </c>
      <c r="C101" s="30"/>
      <c r="D101" s="45" t="n">
        <f aca="false">D99-D100</f>
        <v>-3.69</v>
      </c>
      <c r="E101" s="45" t="n">
        <f aca="false">E99-E100</f>
        <v>10.43</v>
      </c>
      <c r="F101" s="45" t="n">
        <f aca="false">F99-F100</f>
        <v>-0.509999999999998</v>
      </c>
      <c r="G101" s="45" t="n">
        <f aca="false">G99-G100</f>
        <v>6.8</v>
      </c>
      <c r="H101" s="45" t="n">
        <f aca="false">H99-H100</f>
        <v>-16.18</v>
      </c>
      <c r="I101" s="45" t="n">
        <f aca="false">I99-I100</f>
        <v>-95.632378</v>
      </c>
      <c r="V101" s="69" t="n">
        <f aca="false">V99-V100</f>
        <v>1020.36</v>
      </c>
      <c r="W101" s="69" t="n">
        <f aca="false">W99-W100</f>
        <v>95.58</v>
      </c>
      <c r="X101" s="69" t="n">
        <f aca="false">X99-X100</f>
        <v>82.99</v>
      </c>
      <c r="Y101" s="69" t="n">
        <f aca="false">Y99-Y100</f>
        <v>270.38</v>
      </c>
      <c r="Z101" s="69" t="n">
        <f aca="false">Z99-Z100</f>
        <v>5.04</v>
      </c>
      <c r="AA101" s="69" t="n">
        <f aca="false">AA99-AA100</f>
        <v>25.14</v>
      </c>
      <c r="AB101" s="69" t="n">
        <f aca="false">AB99-AB100</f>
        <v>3741.48</v>
      </c>
      <c r="AC101" s="69" t="n">
        <f aca="false">AC99-AC100</f>
        <v>572.59</v>
      </c>
      <c r="AD101" s="69" t="n">
        <f aca="false">AD99-AD100</f>
        <v>3.91</v>
      </c>
      <c r="AE101" s="69" t="n">
        <f aca="false">AE99-AE100</f>
        <v>0.04</v>
      </c>
      <c r="AF101" s="69" t="n">
        <f aca="false">AF99-AF100</f>
        <v>-0.25</v>
      </c>
      <c r="AI101" s="69" t="n">
        <f aca="false">AI99-AI100</f>
        <v>-8.54</v>
      </c>
      <c r="CI101" s="70" t="n">
        <f aca="false">CI99-CI100</f>
        <v>73.85</v>
      </c>
      <c r="CL101" s="70" t="n">
        <f aca="false">CL99-CL100</f>
        <v>4214.51</v>
      </c>
      <c r="CO101" s="70" t="n">
        <f aca="false">CO99-CO100</f>
        <v>124.59</v>
      </c>
    </row>
    <row r="102" customFormat="false" ht="15.6" hidden="true" customHeight="false" outlineLevel="0" collapsed="false">
      <c r="A102" s="28"/>
      <c r="B102" s="53" t="s">
        <v>114</v>
      </c>
      <c r="C102" s="30"/>
      <c r="D102" s="45" t="n">
        <v>12</v>
      </c>
      <c r="E102" s="45"/>
      <c r="F102" s="45" t="n">
        <v>42</v>
      </c>
      <c r="G102" s="45"/>
      <c r="H102" s="45" t="n">
        <v>46</v>
      </c>
      <c r="I102" s="45"/>
    </row>
    <row r="103" customFormat="false" ht="6" hidden="false" customHeight="true" outlineLevel="0" collapsed="false">
      <c r="A103" s="28"/>
      <c r="B103" s="53"/>
      <c r="C103" s="30"/>
      <c r="D103" s="45"/>
      <c r="E103" s="45"/>
      <c r="F103" s="45"/>
      <c r="G103" s="45"/>
      <c r="H103" s="45"/>
      <c r="I103" s="45"/>
    </row>
    <row r="104" customFormat="false" ht="15.6" hidden="false" customHeight="true" outlineLevel="0" collapsed="false">
      <c r="A104" s="28"/>
      <c r="B104" s="29" t="s">
        <v>154</v>
      </c>
      <c r="C104" s="54" t="s">
        <v>116</v>
      </c>
      <c r="D104" s="22" t="s">
        <v>117</v>
      </c>
      <c r="E104" s="22"/>
      <c r="F104" s="22" t="s">
        <v>118</v>
      </c>
      <c r="G104" s="22"/>
      <c r="H104" s="55" t="s">
        <v>119</v>
      </c>
      <c r="I104" s="55" t="s">
        <v>120</v>
      </c>
      <c r="J104" s="81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3"/>
      <c r="CD104" s="83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</row>
    <row r="105" customFormat="false" ht="15.6" hidden="false" customHeight="false" outlineLevel="0" collapsed="false">
      <c r="A105" s="33"/>
      <c r="B105" s="34" t="s">
        <v>173</v>
      </c>
      <c r="C105" s="35"/>
      <c r="D105" s="131"/>
      <c r="E105" s="131"/>
      <c r="F105" s="131"/>
      <c r="G105" s="131"/>
      <c r="H105" s="131"/>
      <c r="I105" s="131"/>
      <c r="J105" s="81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3"/>
      <c r="CD105" s="83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</row>
    <row r="106" customFormat="false" ht="14.4" hidden="false" customHeight="true" outlineLevel="0" collapsed="false">
      <c r="A106" s="33" t="s">
        <v>220</v>
      </c>
      <c r="B106" s="38" t="s">
        <v>221</v>
      </c>
      <c r="C106" s="35" t="s">
        <v>106</v>
      </c>
      <c r="D106" s="131" t="n">
        <v>2.53</v>
      </c>
      <c r="E106" s="131" t="n">
        <v>0</v>
      </c>
      <c r="F106" s="131" t="n">
        <v>6.05</v>
      </c>
      <c r="G106" s="131" t="n">
        <v>6.14</v>
      </c>
      <c r="H106" s="131" t="n">
        <v>10.57</v>
      </c>
      <c r="I106" s="131" t="n">
        <v>101.21</v>
      </c>
      <c r="J106" s="85" t="n">
        <v>1.25</v>
      </c>
      <c r="K106" s="86" t="n">
        <v>3.9</v>
      </c>
      <c r="L106" s="86" t="n">
        <v>0</v>
      </c>
      <c r="M106" s="86" t="n">
        <v>0</v>
      </c>
      <c r="N106" s="86" t="n">
        <v>3.49</v>
      </c>
      <c r="O106" s="86" t="n">
        <v>7.48</v>
      </c>
      <c r="P106" s="86" t="n">
        <v>2.02</v>
      </c>
      <c r="Q106" s="86" t="n">
        <v>0</v>
      </c>
      <c r="R106" s="86" t="n">
        <v>0</v>
      </c>
      <c r="S106" s="86" t="n">
        <v>0.26</v>
      </c>
      <c r="T106" s="86" t="n">
        <v>1.54</v>
      </c>
      <c r="U106" s="86" t="n">
        <v>236.76</v>
      </c>
      <c r="V106" s="86" t="n">
        <v>393.27</v>
      </c>
      <c r="W106" s="86" t="n">
        <v>27.78</v>
      </c>
      <c r="X106" s="86" t="n">
        <v>21.43</v>
      </c>
      <c r="Y106" s="86" t="n">
        <v>52.31</v>
      </c>
      <c r="Z106" s="86" t="n">
        <v>0.79</v>
      </c>
      <c r="AA106" s="86" t="n">
        <v>5</v>
      </c>
      <c r="AB106" s="86" t="n">
        <v>1121.4</v>
      </c>
      <c r="AC106" s="86" t="n">
        <v>212.45</v>
      </c>
      <c r="AD106" s="86" t="n">
        <v>2.81</v>
      </c>
      <c r="AE106" s="86" t="n">
        <v>0.08</v>
      </c>
      <c r="AF106" s="86" t="n">
        <v>0.06</v>
      </c>
      <c r="AG106" s="86" t="n">
        <v>0.84</v>
      </c>
      <c r="AH106" s="86" t="n">
        <v>1.4</v>
      </c>
      <c r="AI106" s="86" t="n">
        <v>8.61</v>
      </c>
      <c r="AJ106" s="87" t="n">
        <v>0</v>
      </c>
      <c r="AK106" s="87" t="n">
        <v>94.23</v>
      </c>
      <c r="AL106" s="87" t="n">
        <v>84.87</v>
      </c>
      <c r="AM106" s="87" t="n">
        <v>145.09</v>
      </c>
      <c r="AN106" s="87" t="n">
        <v>149.55</v>
      </c>
      <c r="AO106" s="87" t="n">
        <v>38.27</v>
      </c>
      <c r="AP106" s="87" t="n">
        <v>88.35</v>
      </c>
      <c r="AQ106" s="87" t="n">
        <v>27.25</v>
      </c>
      <c r="AR106" s="87" t="n">
        <v>86.19</v>
      </c>
      <c r="AS106" s="87" t="n">
        <v>117.26</v>
      </c>
      <c r="AT106" s="87" t="n">
        <v>185.77</v>
      </c>
      <c r="AU106" s="87" t="n">
        <v>220.6</v>
      </c>
      <c r="AV106" s="87" t="n">
        <v>55.19</v>
      </c>
      <c r="AW106" s="87" t="n">
        <v>96.14</v>
      </c>
      <c r="AX106" s="87" t="n">
        <v>381.24</v>
      </c>
      <c r="AY106" s="87" t="n">
        <v>0</v>
      </c>
      <c r="AZ106" s="87" t="n">
        <v>86.29</v>
      </c>
      <c r="BA106" s="87" t="n">
        <v>87.22</v>
      </c>
      <c r="BB106" s="87" t="n">
        <v>70.32</v>
      </c>
      <c r="BC106" s="87" t="n">
        <v>28.81</v>
      </c>
      <c r="BD106" s="87" t="n">
        <v>0</v>
      </c>
      <c r="BE106" s="87" t="n">
        <v>0</v>
      </c>
      <c r="BF106" s="87" t="n">
        <v>0</v>
      </c>
      <c r="BG106" s="87" t="n">
        <v>0</v>
      </c>
      <c r="BH106" s="87" t="n">
        <v>0</v>
      </c>
      <c r="BI106" s="87" t="n">
        <v>0</v>
      </c>
      <c r="BJ106" s="87" t="n">
        <v>0</v>
      </c>
      <c r="BK106" s="87" t="n">
        <v>0.4</v>
      </c>
      <c r="BL106" s="87" t="n">
        <v>0</v>
      </c>
      <c r="BM106" s="87" t="n">
        <v>0.25</v>
      </c>
      <c r="BN106" s="87" t="n">
        <v>0.02</v>
      </c>
      <c r="BO106" s="87" t="n">
        <v>0.04</v>
      </c>
      <c r="BP106" s="87" t="n">
        <v>0</v>
      </c>
      <c r="BQ106" s="87" t="n">
        <v>0</v>
      </c>
      <c r="BR106" s="87" t="n">
        <v>0</v>
      </c>
      <c r="BS106" s="87" t="n">
        <v>1.48</v>
      </c>
      <c r="BT106" s="87" t="n">
        <v>0</v>
      </c>
      <c r="BU106" s="87" t="n">
        <v>0</v>
      </c>
      <c r="BV106" s="87" t="n">
        <v>3.52</v>
      </c>
      <c r="BW106" s="87" t="n">
        <v>0</v>
      </c>
      <c r="BX106" s="87" t="n">
        <v>0</v>
      </c>
      <c r="BY106" s="87" t="n">
        <v>0</v>
      </c>
      <c r="BZ106" s="87" t="n">
        <v>0</v>
      </c>
      <c r="CA106" s="87" t="n">
        <v>0</v>
      </c>
      <c r="CB106" s="87" t="n">
        <v>287.05</v>
      </c>
      <c r="CC106" s="88"/>
      <c r="CD106" s="88"/>
      <c r="CE106" s="87" t="n">
        <v>191.9</v>
      </c>
      <c r="CF106" s="87"/>
      <c r="CG106" s="87" t="n">
        <v>30.29</v>
      </c>
      <c r="CH106" s="87" t="n">
        <v>18.31</v>
      </c>
      <c r="CI106" s="87" t="n">
        <v>24.3</v>
      </c>
      <c r="CJ106" s="87" t="n">
        <v>1028.67</v>
      </c>
      <c r="CK106" s="87" t="n">
        <v>454.69</v>
      </c>
      <c r="CL106" s="87" t="n">
        <v>741.68</v>
      </c>
      <c r="CM106" s="87" t="n">
        <v>59.19</v>
      </c>
      <c r="CN106" s="87" t="n">
        <v>32.51</v>
      </c>
      <c r="CO106" s="87" t="n">
        <v>45.85</v>
      </c>
      <c r="CP106" s="87" t="n">
        <v>0</v>
      </c>
      <c r="CQ106" s="87" t="n">
        <v>0.5</v>
      </c>
    </row>
    <row r="107" customFormat="false" ht="14.4" hidden="false" customHeight="true" outlineLevel="0" collapsed="false">
      <c r="A107" s="33" t="s">
        <v>222</v>
      </c>
      <c r="B107" s="38" t="s">
        <v>223</v>
      </c>
      <c r="C107" s="35" t="str">
        <f aca="false">"200"</f>
        <v>200</v>
      </c>
      <c r="D107" s="131" t="n">
        <v>14.8</v>
      </c>
      <c r="E107" s="131" t="n">
        <v>11.9</v>
      </c>
      <c r="F107" s="131" t="n">
        <v>16.51</v>
      </c>
      <c r="G107" s="131" t="n">
        <v>8.52</v>
      </c>
      <c r="H107" s="131" t="n">
        <v>36.71</v>
      </c>
      <c r="I107" s="131" t="n">
        <v>353.2515</v>
      </c>
      <c r="J107" s="85" t="n">
        <v>5.69</v>
      </c>
      <c r="K107" s="86" t="n">
        <v>5.2</v>
      </c>
      <c r="L107" s="86" t="n">
        <v>0</v>
      </c>
      <c r="M107" s="86" t="n">
        <v>0</v>
      </c>
      <c r="N107" s="86" t="n">
        <v>2.65</v>
      </c>
      <c r="O107" s="86" t="n">
        <v>31.9</v>
      </c>
      <c r="P107" s="86" t="n">
        <v>2.16</v>
      </c>
      <c r="Q107" s="86" t="n">
        <v>0</v>
      </c>
      <c r="R107" s="86" t="n">
        <v>0</v>
      </c>
      <c r="S107" s="86" t="n">
        <v>0.1</v>
      </c>
      <c r="T107" s="86" t="n">
        <v>1.67</v>
      </c>
      <c r="U107" s="86" t="n">
        <v>207.72</v>
      </c>
      <c r="V107" s="86" t="n">
        <v>286.59</v>
      </c>
      <c r="W107" s="86" t="n">
        <v>18.72</v>
      </c>
      <c r="X107" s="86" t="n">
        <v>42.6</v>
      </c>
      <c r="Y107" s="86" t="n">
        <v>185.26</v>
      </c>
      <c r="Z107" s="86" t="n">
        <v>2.16</v>
      </c>
      <c r="AA107" s="86" t="n">
        <v>0</v>
      </c>
      <c r="AB107" s="86" t="n">
        <v>2304</v>
      </c>
      <c r="AC107" s="86" t="n">
        <v>480</v>
      </c>
      <c r="AD107" s="86" t="n">
        <v>4.09</v>
      </c>
      <c r="AE107" s="86" t="n">
        <v>0.07</v>
      </c>
      <c r="AF107" s="86" t="n">
        <v>0.11</v>
      </c>
      <c r="AG107" s="86" t="n">
        <v>3.23</v>
      </c>
      <c r="AH107" s="86" t="n">
        <v>7.16</v>
      </c>
      <c r="AI107" s="86" t="n">
        <v>0.96</v>
      </c>
      <c r="AJ107" s="87" t="n">
        <v>0</v>
      </c>
      <c r="AK107" s="87" t="n">
        <v>821.86</v>
      </c>
      <c r="AL107" s="87" t="n">
        <v>627.25</v>
      </c>
      <c r="AM107" s="87" t="n">
        <v>1178.84</v>
      </c>
      <c r="AN107" s="87" t="n">
        <v>1683.43</v>
      </c>
      <c r="AO107" s="87" t="n">
        <v>341.94</v>
      </c>
      <c r="AP107" s="87" t="n">
        <v>598.6</v>
      </c>
      <c r="AQ107" s="87" t="n">
        <v>173.26</v>
      </c>
      <c r="AR107" s="87" t="n">
        <v>652.21</v>
      </c>
      <c r="AS107" s="87" t="n">
        <v>840.14</v>
      </c>
      <c r="AT107" s="87" t="n">
        <v>866.85</v>
      </c>
      <c r="AU107" s="87" t="n">
        <v>1339.54</v>
      </c>
      <c r="AV107" s="87" t="n">
        <v>507.02</v>
      </c>
      <c r="AW107" s="87" t="n">
        <v>714.63</v>
      </c>
      <c r="AX107" s="87" t="n">
        <v>2443.19</v>
      </c>
      <c r="AY107" s="87" t="n">
        <v>174.46</v>
      </c>
      <c r="AZ107" s="87" t="n">
        <v>567.76</v>
      </c>
      <c r="BA107" s="87" t="n">
        <v>625.59</v>
      </c>
      <c r="BB107" s="87" t="n">
        <v>530.76</v>
      </c>
      <c r="BC107" s="87" t="n">
        <v>220.34</v>
      </c>
      <c r="BD107" s="87" t="n">
        <v>0</v>
      </c>
      <c r="BE107" s="87" t="n">
        <v>0</v>
      </c>
      <c r="BF107" s="87" t="n">
        <v>0</v>
      </c>
      <c r="BG107" s="87" t="n">
        <v>0</v>
      </c>
      <c r="BH107" s="87" t="n">
        <v>0</v>
      </c>
      <c r="BI107" s="87" t="n">
        <v>0</v>
      </c>
      <c r="BJ107" s="87" t="n">
        <v>0</v>
      </c>
      <c r="BK107" s="87" t="n">
        <v>0.52</v>
      </c>
      <c r="BL107" s="87" t="n">
        <v>0</v>
      </c>
      <c r="BM107" s="87" t="n">
        <v>0.31</v>
      </c>
      <c r="BN107" s="87" t="n">
        <v>0.02</v>
      </c>
      <c r="BO107" s="87" t="n">
        <v>0.05</v>
      </c>
      <c r="BP107" s="87" t="n">
        <v>0</v>
      </c>
      <c r="BQ107" s="87" t="n">
        <v>0</v>
      </c>
      <c r="BR107" s="87" t="n">
        <v>0</v>
      </c>
      <c r="BS107" s="87" t="n">
        <v>1.81</v>
      </c>
      <c r="BT107" s="87" t="n">
        <v>0</v>
      </c>
      <c r="BU107" s="87" t="n">
        <v>0</v>
      </c>
      <c r="BV107" s="87" t="n">
        <v>4.82</v>
      </c>
      <c r="BW107" s="87" t="n">
        <v>0</v>
      </c>
      <c r="BX107" s="87" t="n">
        <v>0</v>
      </c>
      <c r="BY107" s="87" t="n">
        <v>0</v>
      </c>
      <c r="BZ107" s="87" t="n">
        <v>0</v>
      </c>
      <c r="CA107" s="87" t="n">
        <v>0</v>
      </c>
      <c r="CB107" s="87" t="n">
        <v>179.45</v>
      </c>
      <c r="CC107" s="88"/>
      <c r="CD107" s="88"/>
      <c r="CE107" s="87" t="n">
        <v>384</v>
      </c>
      <c r="CF107" s="87"/>
      <c r="CG107" s="87" t="n">
        <v>25.59</v>
      </c>
      <c r="CH107" s="87" t="n">
        <v>17.35</v>
      </c>
      <c r="CI107" s="87" t="n">
        <v>21.47</v>
      </c>
      <c r="CJ107" s="87" t="n">
        <v>4329.73</v>
      </c>
      <c r="CK107" s="87" t="n">
        <v>2350.69</v>
      </c>
      <c r="CL107" s="87" t="n">
        <v>3340.21</v>
      </c>
      <c r="CM107" s="87" t="n">
        <v>44.09</v>
      </c>
      <c r="CN107" s="87" t="n">
        <v>24.15</v>
      </c>
      <c r="CO107" s="87" t="n">
        <v>34.12</v>
      </c>
      <c r="CP107" s="87" t="n">
        <v>0</v>
      </c>
      <c r="CQ107" s="87" t="n">
        <v>0.4</v>
      </c>
    </row>
    <row r="108" customFormat="false" ht="14.4" hidden="false" customHeight="true" outlineLevel="0" collapsed="false">
      <c r="A108" s="33" t="s">
        <v>179</v>
      </c>
      <c r="B108" s="38" t="s">
        <v>180</v>
      </c>
      <c r="C108" s="35" t="str">
        <f aca="false">"200"</f>
        <v>200</v>
      </c>
      <c r="D108" s="131" t="n">
        <v>1.02</v>
      </c>
      <c r="E108" s="131" t="n">
        <v>0</v>
      </c>
      <c r="F108" s="131" t="n">
        <v>0.06</v>
      </c>
      <c r="G108" s="131" t="n">
        <v>0.06</v>
      </c>
      <c r="H108" s="131" t="n">
        <v>23.18</v>
      </c>
      <c r="I108" s="131" t="n">
        <v>87.59892</v>
      </c>
      <c r="J108" s="85" t="n">
        <v>0.02</v>
      </c>
      <c r="K108" s="86" t="n">
        <v>0</v>
      </c>
      <c r="L108" s="86" t="n">
        <v>0</v>
      </c>
      <c r="M108" s="86" t="n">
        <v>0</v>
      </c>
      <c r="N108" s="86" t="n">
        <v>19.19</v>
      </c>
      <c r="O108" s="86" t="n">
        <v>0.57</v>
      </c>
      <c r="P108" s="86" t="n">
        <v>3.42</v>
      </c>
      <c r="Q108" s="86" t="n">
        <v>0</v>
      </c>
      <c r="R108" s="86" t="n">
        <v>0</v>
      </c>
      <c r="S108" s="86" t="n">
        <v>0.3</v>
      </c>
      <c r="T108" s="86" t="n">
        <v>0.81</v>
      </c>
      <c r="U108" s="86" t="n">
        <v>3.47</v>
      </c>
      <c r="V108" s="86" t="n">
        <v>340.26</v>
      </c>
      <c r="W108" s="86" t="n">
        <v>31.33</v>
      </c>
      <c r="X108" s="86" t="n">
        <v>19.95</v>
      </c>
      <c r="Y108" s="86" t="n">
        <v>27.16</v>
      </c>
      <c r="Z108" s="86" t="n">
        <v>0.65</v>
      </c>
      <c r="AA108" s="86" t="n">
        <v>0</v>
      </c>
      <c r="AB108" s="86" t="n">
        <v>630</v>
      </c>
      <c r="AC108" s="86" t="n">
        <v>116.6</v>
      </c>
      <c r="AD108" s="86" t="n">
        <v>1.1</v>
      </c>
      <c r="AE108" s="86" t="n">
        <v>0.02</v>
      </c>
      <c r="AF108" s="86" t="n">
        <v>0.04</v>
      </c>
      <c r="AG108" s="86" t="n">
        <v>0.51</v>
      </c>
      <c r="AH108" s="86" t="n">
        <v>0.78</v>
      </c>
      <c r="AI108" s="86" t="n">
        <v>0.32</v>
      </c>
      <c r="AJ108" s="87" t="n">
        <v>0</v>
      </c>
      <c r="AK108" s="87" t="n">
        <v>0.01</v>
      </c>
      <c r="AL108" s="87" t="n">
        <v>0.01</v>
      </c>
      <c r="AM108" s="87" t="n">
        <v>0.01</v>
      </c>
      <c r="AN108" s="87" t="n">
        <v>0.02</v>
      </c>
      <c r="AO108" s="87" t="n">
        <v>0</v>
      </c>
      <c r="AP108" s="87" t="n">
        <v>0.01</v>
      </c>
      <c r="AQ108" s="87" t="n">
        <v>0</v>
      </c>
      <c r="AR108" s="87" t="n">
        <v>0.01</v>
      </c>
      <c r="AS108" s="87" t="n">
        <v>0.01</v>
      </c>
      <c r="AT108" s="87" t="n">
        <v>0.01</v>
      </c>
      <c r="AU108" s="87" t="n">
        <v>0.06</v>
      </c>
      <c r="AV108" s="87" t="n">
        <v>0</v>
      </c>
      <c r="AW108" s="87" t="n">
        <v>0.01</v>
      </c>
      <c r="AX108" s="87" t="n">
        <v>0.03</v>
      </c>
      <c r="AY108" s="87" t="n">
        <v>0</v>
      </c>
      <c r="AZ108" s="87" t="n">
        <v>0.02</v>
      </c>
      <c r="BA108" s="87" t="n">
        <v>0.01</v>
      </c>
      <c r="BB108" s="87" t="n">
        <v>0.01</v>
      </c>
      <c r="BC108" s="87" t="n">
        <v>0</v>
      </c>
      <c r="BD108" s="87" t="n">
        <v>0</v>
      </c>
      <c r="BE108" s="87" t="n">
        <v>0</v>
      </c>
      <c r="BF108" s="87" t="n">
        <v>0</v>
      </c>
      <c r="BG108" s="87" t="n">
        <v>0</v>
      </c>
      <c r="BH108" s="87" t="n">
        <v>0</v>
      </c>
      <c r="BI108" s="87" t="n">
        <v>0</v>
      </c>
      <c r="BJ108" s="87" t="n">
        <v>0</v>
      </c>
      <c r="BK108" s="87" t="n">
        <v>0</v>
      </c>
      <c r="BL108" s="87" t="n">
        <v>0</v>
      </c>
      <c r="BM108" s="87" t="n">
        <v>0</v>
      </c>
      <c r="BN108" s="87" t="n">
        <v>0</v>
      </c>
      <c r="BO108" s="87" t="n">
        <v>0</v>
      </c>
      <c r="BP108" s="87" t="n">
        <v>0</v>
      </c>
      <c r="BQ108" s="87" t="n">
        <v>0</v>
      </c>
      <c r="BR108" s="87" t="n">
        <v>0</v>
      </c>
      <c r="BS108" s="87" t="n">
        <v>0.01</v>
      </c>
      <c r="BT108" s="87" t="n">
        <v>0</v>
      </c>
      <c r="BU108" s="87" t="n">
        <v>0</v>
      </c>
      <c r="BV108" s="87" t="n">
        <v>0.01</v>
      </c>
      <c r="BW108" s="87" t="n">
        <v>0</v>
      </c>
      <c r="BX108" s="87" t="n">
        <v>0</v>
      </c>
      <c r="BY108" s="87" t="n">
        <v>0</v>
      </c>
      <c r="BZ108" s="87" t="n">
        <v>0</v>
      </c>
      <c r="CA108" s="87" t="n">
        <v>0</v>
      </c>
      <c r="CB108" s="87" t="n">
        <v>214.01</v>
      </c>
      <c r="CC108" s="88"/>
      <c r="CD108" s="88"/>
      <c r="CE108" s="87" t="n">
        <v>105</v>
      </c>
      <c r="CF108" s="87"/>
      <c r="CG108" s="87" t="n">
        <v>5.99</v>
      </c>
      <c r="CH108" s="87" t="n">
        <v>4.79</v>
      </c>
      <c r="CI108" s="87" t="n">
        <v>5.39</v>
      </c>
      <c r="CJ108" s="87" t="n">
        <v>545</v>
      </c>
      <c r="CK108" s="87" t="n">
        <v>210.4</v>
      </c>
      <c r="CL108" s="87" t="n">
        <v>377.7</v>
      </c>
      <c r="CM108" s="87" t="n">
        <v>52.6</v>
      </c>
      <c r="CN108" s="87" t="n">
        <v>31.7</v>
      </c>
      <c r="CO108" s="87" t="n">
        <v>42.15</v>
      </c>
      <c r="CP108" s="87" t="n">
        <v>10</v>
      </c>
      <c r="CQ108" s="87" t="n">
        <v>0</v>
      </c>
    </row>
    <row r="109" customFormat="false" ht="14.4" hidden="false" customHeight="true" outlineLevel="0" collapsed="false">
      <c r="A109" s="33" t="str">
        <f aca="false">"-"</f>
        <v>-</v>
      </c>
      <c r="B109" s="38" t="s">
        <v>136</v>
      </c>
      <c r="C109" s="35" t="str">
        <f aca="false">"35"</f>
        <v>35</v>
      </c>
      <c r="D109" s="131" t="n">
        <v>2.31</v>
      </c>
      <c r="E109" s="131" t="n">
        <v>0</v>
      </c>
      <c r="F109" s="131" t="n">
        <v>0.23</v>
      </c>
      <c r="G109" s="131" t="n">
        <v>0.23</v>
      </c>
      <c r="H109" s="131" t="n">
        <v>16.42</v>
      </c>
      <c r="I109" s="131" t="n">
        <v>78.36535</v>
      </c>
      <c r="J109" s="85" t="n">
        <v>0</v>
      </c>
      <c r="K109" s="86" t="n">
        <v>0</v>
      </c>
      <c r="L109" s="86" t="n">
        <v>0</v>
      </c>
      <c r="M109" s="86" t="n">
        <v>0</v>
      </c>
      <c r="N109" s="86" t="n">
        <v>0.39</v>
      </c>
      <c r="O109" s="86" t="n">
        <v>15.96</v>
      </c>
      <c r="P109" s="86" t="n">
        <v>0.07</v>
      </c>
      <c r="Q109" s="86" t="n">
        <v>0</v>
      </c>
      <c r="R109" s="86" t="n">
        <v>0</v>
      </c>
      <c r="S109" s="86" t="n">
        <v>0</v>
      </c>
      <c r="T109" s="86" t="n">
        <v>0.63</v>
      </c>
      <c r="U109" s="86" t="n">
        <v>0</v>
      </c>
      <c r="V109" s="86" t="n">
        <v>0</v>
      </c>
      <c r="W109" s="86" t="n">
        <v>0</v>
      </c>
      <c r="X109" s="86" t="n">
        <v>0</v>
      </c>
      <c r="Y109" s="86" t="n">
        <v>0</v>
      </c>
      <c r="Z109" s="86" t="n">
        <v>0</v>
      </c>
      <c r="AA109" s="86" t="n">
        <v>0</v>
      </c>
      <c r="AB109" s="86" t="n">
        <v>0</v>
      </c>
      <c r="AC109" s="86" t="n">
        <v>0</v>
      </c>
      <c r="AD109" s="86" t="n">
        <v>0</v>
      </c>
      <c r="AE109" s="86" t="n">
        <v>0</v>
      </c>
      <c r="AF109" s="86" t="n">
        <v>0</v>
      </c>
      <c r="AG109" s="86" t="n">
        <v>0</v>
      </c>
      <c r="AH109" s="86" t="n">
        <v>0</v>
      </c>
      <c r="AI109" s="86" t="n">
        <v>0</v>
      </c>
      <c r="AJ109" s="87" t="n">
        <v>0</v>
      </c>
      <c r="AK109" s="87" t="n">
        <v>111.75</v>
      </c>
      <c r="AL109" s="87" t="n">
        <v>116.32</v>
      </c>
      <c r="AM109" s="87" t="n">
        <v>178.13</v>
      </c>
      <c r="AN109" s="87" t="n">
        <v>59.07</v>
      </c>
      <c r="AO109" s="87" t="n">
        <v>35.02</v>
      </c>
      <c r="AP109" s="87" t="n">
        <v>70.04</v>
      </c>
      <c r="AQ109" s="87" t="n">
        <v>26.49</v>
      </c>
      <c r="AR109" s="87" t="n">
        <v>126.67</v>
      </c>
      <c r="AS109" s="87" t="n">
        <v>78.56</v>
      </c>
      <c r="AT109" s="87" t="n">
        <v>109.62</v>
      </c>
      <c r="AU109" s="87" t="n">
        <v>90.44</v>
      </c>
      <c r="AV109" s="87" t="n">
        <v>47.5</v>
      </c>
      <c r="AW109" s="87" t="n">
        <v>84.04</v>
      </c>
      <c r="AX109" s="87" t="n">
        <v>702.79</v>
      </c>
      <c r="AY109" s="87" t="n">
        <v>0</v>
      </c>
      <c r="AZ109" s="87" t="n">
        <v>228.98</v>
      </c>
      <c r="BA109" s="87" t="n">
        <v>99.57</v>
      </c>
      <c r="BB109" s="87" t="n">
        <v>66.08</v>
      </c>
      <c r="BC109" s="87" t="n">
        <v>52.37</v>
      </c>
      <c r="BD109" s="87" t="n">
        <v>0</v>
      </c>
      <c r="BE109" s="87" t="n">
        <v>0</v>
      </c>
      <c r="BF109" s="87" t="n">
        <v>0</v>
      </c>
      <c r="BG109" s="87" t="n">
        <v>0</v>
      </c>
      <c r="BH109" s="87" t="n">
        <v>0</v>
      </c>
      <c r="BI109" s="87" t="n">
        <v>0</v>
      </c>
      <c r="BJ109" s="87" t="n">
        <v>0</v>
      </c>
      <c r="BK109" s="87" t="n">
        <v>0.03</v>
      </c>
      <c r="BL109" s="87" t="n">
        <v>0</v>
      </c>
      <c r="BM109" s="87" t="n">
        <v>0</v>
      </c>
      <c r="BN109" s="87" t="n">
        <v>0</v>
      </c>
      <c r="BO109" s="87" t="n">
        <v>0</v>
      </c>
      <c r="BP109" s="87" t="n">
        <v>0</v>
      </c>
      <c r="BQ109" s="87" t="n">
        <v>0</v>
      </c>
      <c r="BR109" s="87" t="n">
        <v>0</v>
      </c>
      <c r="BS109" s="87" t="n">
        <v>0.02</v>
      </c>
      <c r="BT109" s="87" t="n">
        <v>0</v>
      </c>
      <c r="BU109" s="87" t="n">
        <v>0</v>
      </c>
      <c r="BV109" s="87" t="n">
        <v>0.1</v>
      </c>
      <c r="BW109" s="87" t="n">
        <v>0.01</v>
      </c>
      <c r="BX109" s="87" t="n">
        <v>0</v>
      </c>
      <c r="BY109" s="87" t="n">
        <v>0</v>
      </c>
      <c r="BZ109" s="87" t="n">
        <v>0</v>
      </c>
      <c r="CA109" s="87" t="n">
        <v>0</v>
      </c>
      <c r="CB109" s="87" t="n">
        <v>13.69</v>
      </c>
      <c r="CC109" s="88"/>
      <c r="CD109" s="88"/>
      <c r="CE109" s="87" t="n">
        <v>0</v>
      </c>
      <c r="CF109" s="87"/>
      <c r="CG109" s="87" t="n">
        <v>0</v>
      </c>
      <c r="CH109" s="87" t="n">
        <v>0</v>
      </c>
      <c r="CI109" s="87" t="n">
        <v>0</v>
      </c>
      <c r="CJ109" s="87" t="n">
        <v>570</v>
      </c>
      <c r="CK109" s="87" t="n">
        <v>219.6</v>
      </c>
      <c r="CL109" s="87" t="n">
        <v>394.8</v>
      </c>
      <c r="CM109" s="87" t="n">
        <v>4.56</v>
      </c>
      <c r="CN109" s="87" t="n">
        <v>4.56</v>
      </c>
      <c r="CO109" s="87" t="n">
        <v>4.56</v>
      </c>
      <c r="CP109" s="87" t="n">
        <v>0</v>
      </c>
      <c r="CQ109" s="87" t="n">
        <v>0</v>
      </c>
    </row>
    <row r="110" customFormat="false" ht="14.4" hidden="false" customHeight="true" outlineLevel="0" collapsed="false">
      <c r="A110" s="33" t="str">
        <f aca="false">"-"</f>
        <v>-</v>
      </c>
      <c r="B110" s="38" t="s">
        <v>109</v>
      </c>
      <c r="C110" s="35" t="str">
        <f aca="false">"25"</f>
        <v>25</v>
      </c>
      <c r="D110" s="131" t="n">
        <v>1.65</v>
      </c>
      <c r="E110" s="131" t="n">
        <v>0</v>
      </c>
      <c r="F110" s="131" t="n">
        <v>0.3</v>
      </c>
      <c r="G110" s="131" t="n">
        <v>0.3</v>
      </c>
      <c r="H110" s="131" t="n">
        <v>10.43</v>
      </c>
      <c r="I110" s="131" t="n">
        <v>48.345</v>
      </c>
      <c r="J110" s="85" t="n">
        <v>0.05</v>
      </c>
      <c r="K110" s="86" t="n">
        <v>0</v>
      </c>
      <c r="L110" s="86" t="n">
        <v>0</v>
      </c>
      <c r="M110" s="86" t="n">
        <v>0</v>
      </c>
      <c r="N110" s="86" t="n">
        <v>0.3</v>
      </c>
      <c r="O110" s="86" t="n">
        <v>8.05</v>
      </c>
      <c r="P110" s="86" t="n">
        <v>2.08</v>
      </c>
      <c r="Q110" s="86" t="n">
        <v>0</v>
      </c>
      <c r="R110" s="86" t="n">
        <v>0</v>
      </c>
      <c r="S110" s="86" t="n">
        <v>0.25</v>
      </c>
      <c r="T110" s="86" t="n">
        <v>0.63</v>
      </c>
      <c r="U110" s="86" t="n">
        <v>152.5</v>
      </c>
      <c r="V110" s="86" t="n">
        <v>61.25</v>
      </c>
      <c r="W110" s="86" t="n">
        <v>8.75</v>
      </c>
      <c r="X110" s="86" t="n">
        <v>11.75</v>
      </c>
      <c r="Y110" s="86" t="n">
        <v>39.5</v>
      </c>
      <c r="Z110" s="86" t="n">
        <v>0.98</v>
      </c>
      <c r="AA110" s="86" t="n">
        <v>0</v>
      </c>
      <c r="AB110" s="86" t="n">
        <v>1.25</v>
      </c>
      <c r="AC110" s="86" t="n">
        <v>0.25</v>
      </c>
      <c r="AD110" s="86" t="n">
        <v>0.35</v>
      </c>
      <c r="AE110" s="86" t="n">
        <v>0.05</v>
      </c>
      <c r="AF110" s="86" t="n">
        <v>0.02</v>
      </c>
      <c r="AG110" s="86" t="n">
        <v>0.18</v>
      </c>
      <c r="AH110" s="86" t="n">
        <v>0.5</v>
      </c>
      <c r="AI110" s="86" t="n">
        <v>0</v>
      </c>
      <c r="AJ110" s="87" t="n">
        <v>0</v>
      </c>
      <c r="AK110" s="87" t="n">
        <v>80.5</v>
      </c>
      <c r="AL110" s="87" t="n">
        <v>62</v>
      </c>
      <c r="AM110" s="87" t="n">
        <v>106.75</v>
      </c>
      <c r="AN110" s="87" t="n">
        <v>55.75</v>
      </c>
      <c r="AO110" s="87" t="n">
        <v>23.25</v>
      </c>
      <c r="AP110" s="87" t="n">
        <v>49.5</v>
      </c>
      <c r="AQ110" s="87" t="n">
        <v>20</v>
      </c>
      <c r="AR110" s="87" t="n">
        <v>92.75</v>
      </c>
      <c r="AS110" s="87" t="n">
        <v>74.25</v>
      </c>
      <c r="AT110" s="87" t="n">
        <v>72.75</v>
      </c>
      <c r="AU110" s="87" t="n">
        <v>116</v>
      </c>
      <c r="AV110" s="87" t="n">
        <v>31</v>
      </c>
      <c r="AW110" s="87" t="n">
        <v>77.5</v>
      </c>
      <c r="AX110" s="87" t="n">
        <v>389.75</v>
      </c>
      <c r="AY110" s="87" t="n">
        <v>0</v>
      </c>
      <c r="AZ110" s="87" t="n">
        <v>131.5</v>
      </c>
      <c r="BA110" s="87" t="n">
        <v>72.75</v>
      </c>
      <c r="BB110" s="87" t="n">
        <v>45</v>
      </c>
      <c r="BC110" s="87" t="n">
        <v>32.5</v>
      </c>
      <c r="BD110" s="87" t="n">
        <v>0</v>
      </c>
      <c r="BE110" s="87" t="n">
        <v>0</v>
      </c>
      <c r="BF110" s="87" t="n">
        <v>0</v>
      </c>
      <c r="BG110" s="87" t="n">
        <v>0</v>
      </c>
      <c r="BH110" s="87" t="n">
        <v>0</v>
      </c>
      <c r="BI110" s="87" t="n">
        <v>0</v>
      </c>
      <c r="BJ110" s="87" t="n">
        <v>0</v>
      </c>
      <c r="BK110" s="87" t="n">
        <v>0.04</v>
      </c>
      <c r="BL110" s="87" t="n">
        <v>0</v>
      </c>
      <c r="BM110" s="87" t="n">
        <v>0</v>
      </c>
      <c r="BN110" s="87" t="n">
        <v>0.01</v>
      </c>
      <c r="BO110" s="87" t="n">
        <v>0</v>
      </c>
      <c r="BP110" s="87" t="n">
        <v>0</v>
      </c>
      <c r="BQ110" s="87" t="n">
        <v>0</v>
      </c>
      <c r="BR110" s="87" t="n">
        <v>0</v>
      </c>
      <c r="BS110" s="87" t="n">
        <v>0.03</v>
      </c>
      <c r="BT110" s="87" t="n">
        <v>0</v>
      </c>
      <c r="BU110" s="87" t="n">
        <v>0</v>
      </c>
      <c r="BV110" s="87" t="n">
        <v>0.12</v>
      </c>
      <c r="BW110" s="87" t="n">
        <v>0.02</v>
      </c>
      <c r="BX110" s="87" t="n">
        <v>0</v>
      </c>
      <c r="BY110" s="87" t="n">
        <v>0</v>
      </c>
      <c r="BZ110" s="87" t="n">
        <v>0</v>
      </c>
      <c r="CA110" s="87" t="n">
        <v>0</v>
      </c>
      <c r="CB110" s="87" t="n">
        <v>11.75</v>
      </c>
      <c r="CC110" s="88"/>
      <c r="CD110" s="88"/>
      <c r="CE110" s="87" t="n">
        <v>0.21</v>
      </c>
      <c r="CF110" s="87"/>
      <c r="CG110" s="87" t="n">
        <v>3</v>
      </c>
      <c r="CH110" s="87" t="n">
        <v>3</v>
      </c>
      <c r="CI110" s="87" t="n">
        <v>3</v>
      </c>
      <c r="CJ110" s="87" t="n">
        <v>570</v>
      </c>
      <c r="CK110" s="87" t="n">
        <v>219.6</v>
      </c>
      <c r="CL110" s="87" t="n">
        <v>394.8</v>
      </c>
      <c r="CM110" s="87" t="n">
        <v>5.7</v>
      </c>
      <c r="CN110" s="87" t="n">
        <v>4.74</v>
      </c>
      <c r="CO110" s="87" t="n">
        <v>5.22</v>
      </c>
      <c r="CP110" s="87" t="n">
        <v>0</v>
      </c>
      <c r="CQ110" s="87" t="n">
        <v>0</v>
      </c>
    </row>
    <row r="111" customFormat="false" ht="14.4" hidden="false" customHeight="true" outlineLevel="0" collapsed="false">
      <c r="A111" s="33"/>
      <c r="B111" s="38" t="s">
        <v>205</v>
      </c>
      <c r="C111" s="35" t="str">
        <f aca="false">"50"</f>
        <v>50</v>
      </c>
      <c r="D111" s="131" t="n">
        <v>2.41</v>
      </c>
      <c r="E111" s="131" t="n">
        <v>0.88</v>
      </c>
      <c r="F111" s="131" t="n">
        <v>6.45</v>
      </c>
      <c r="G111" s="131" t="n">
        <v>4.25</v>
      </c>
      <c r="H111" s="131" t="n">
        <v>19.59</v>
      </c>
      <c r="I111" s="131" t="n">
        <v>153.6</v>
      </c>
      <c r="J111" s="81" t="n">
        <v>2.26</v>
      </c>
      <c r="K111" s="82" t="n">
        <v>2.5</v>
      </c>
      <c r="L111" s="82" t="n">
        <v>0</v>
      </c>
      <c r="M111" s="82" t="n">
        <v>0</v>
      </c>
      <c r="N111" s="82" t="n">
        <v>4.1</v>
      </c>
      <c r="O111" s="82" t="n">
        <v>19.49</v>
      </c>
      <c r="P111" s="82" t="n">
        <v>1</v>
      </c>
      <c r="Q111" s="82" t="n">
        <v>0</v>
      </c>
      <c r="R111" s="82" t="n">
        <v>0</v>
      </c>
      <c r="S111" s="82" t="n">
        <v>0.13</v>
      </c>
      <c r="T111" s="82" t="n">
        <v>0.44</v>
      </c>
      <c r="U111" s="82" t="n">
        <v>47.34</v>
      </c>
      <c r="V111" s="82" t="n">
        <v>70.53</v>
      </c>
      <c r="W111" s="82" t="n">
        <v>31.05</v>
      </c>
      <c r="X111" s="82" t="n">
        <v>7.54</v>
      </c>
      <c r="Y111" s="82" t="n">
        <v>47.39</v>
      </c>
      <c r="Z111" s="82" t="n">
        <v>0.45</v>
      </c>
      <c r="AA111" s="82" t="n">
        <v>15.37</v>
      </c>
      <c r="AB111" s="82" t="n">
        <v>7.32</v>
      </c>
      <c r="AC111" s="82" t="n">
        <v>27.23</v>
      </c>
      <c r="AD111" s="82" t="n">
        <v>2.24</v>
      </c>
      <c r="AE111" s="82" t="n">
        <v>0.05</v>
      </c>
      <c r="AF111" s="82" t="n">
        <v>0.05</v>
      </c>
      <c r="AG111" s="82" t="n">
        <v>0.34</v>
      </c>
      <c r="AH111" s="82" t="n">
        <v>1.3</v>
      </c>
      <c r="AI111" s="82" t="n">
        <v>0.09</v>
      </c>
      <c r="AJ111" s="80" t="n">
        <v>0</v>
      </c>
      <c r="AK111" s="80" t="n">
        <v>338.28</v>
      </c>
      <c r="AL111" s="80" t="n">
        <v>282</v>
      </c>
      <c r="AM111" s="80" t="n">
        <v>551.76</v>
      </c>
      <c r="AN111" s="80" t="n">
        <v>378.2</v>
      </c>
      <c r="AO111" s="80" t="n">
        <v>143.85</v>
      </c>
      <c r="AP111" s="80" t="n">
        <v>254.38</v>
      </c>
      <c r="AQ111" s="80" t="n">
        <v>74.83</v>
      </c>
      <c r="AR111" s="80" t="n">
        <v>304.86</v>
      </c>
      <c r="AS111" s="80" t="n">
        <v>293.45</v>
      </c>
      <c r="AT111" s="80" t="n">
        <v>305.8</v>
      </c>
      <c r="AU111" s="80" t="n">
        <v>425.46</v>
      </c>
      <c r="AV111" s="80" t="n">
        <v>178.15</v>
      </c>
      <c r="AW111" s="80" t="n">
        <v>265.51</v>
      </c>
      <c r="AX111" s="80" t="n">
        <v>1466.99</v>
      </c>
      <c r="AY111" s="80" t="n">
        <v>2.94</v>
      </c>
      <c r="AZ111" s="80" t="n">
        <v>429.46</v>
      </c>
      <c r="BA111" s="80" t="n">
        <v>309</v>
      </c>
      <c r="BB111" s="80" t="n">
        <v>213.98</v>
      </c>
      <c r="BC111" s="80" t="n">
        <v>115.53</v>
      </c>
      <c r="BD111" s="80" t="n">
        <v>0</v>
      </c>
      <c r="BE111" s="80" t="n">
        <v>0</v>
      </c>
      <c r="BF111" s="80" t="n">
        <v>0</v>
      </c>
      <c r="BG111" s="80" t="n">
        <v>0</v>
      </c>
      <c r="BH111" s="80" t="n">
        <v>0</v>
      </c>
      <c r="BI111" s="80" t="n">
        <v>0</v>
      </c>
      <c r="BJ111" s="80" t="n">
        <v>0</v>
      </c>
      <c r="BK111" s="80" t="n">
        <v>0.25</v>
      </c>
      <c r="BL111" s="80" t="n">
        <v>0</v>
      </c>
      <c r="BM111" s="80" t="n">
        <v>0.14</v>
      </c>
      <c r="BN111" s="80" t="n">
        <v>0.01</v>
      </c>
      <c r="BO111" s="80" t="n">
        <v>0.02</v>
      </c>
      <c r="BP111" s="80" t="n">
        <v>0</v>
      </c>
      <c r="BQ111" s="80" t="n">
        <v>0</v>
      </c>
      <c r="BR111" s="80" t="n">
        <v>0</v>
      </c>
      <c r="BS111" s="80" t="n">
        <v>0.83</v>
      </c>
      <c r="BT111" s="80" t="n">
        <v>0</v>
      </c>
      <c r="BU111" s="80" t="n">
        <v>0</v>
      </c>
      <c r="BV111" s="80" t="n">
        <v>2.42</v>
      </c>
      <c r="BW111" s="80" t="n">
        <v>0.02</v>
      </c>
      <c r="BX111" s="80" t="n">
        <v>0</v>
      </c>
      <c r="BY111" s="80" t="n">
        <v>0</v>
      </c>
      <c r="BZ111" s="80" t="n">
        <v>0</v>
      </c>
      <c r="CA111" s="80" t="n">
        <v>0</v>
      </c>
      <c r="CB111" s="80" t="n">
        <v>29.38</v>
      </c>
      <c r="CC111" s="83"/>
      <c r="CD111" s="83"/>
      <c r="CE111" s="80" t="n">
        <v>16.59</v>
      </c>
      <c r="CF111" s="80"/>
      <c r="CG111" s="80" t="n">
        <v>8.59</v>
      </c>
      <c r="CH111" s="80" t="n">
        <v>5.24</v>
      </c>
      <c r="CI111" s="80" t="n">
        <v>6.91</v>
      </c>
      <c r="CJ111" s="80" t="n">
        <v>1132.48</v>
      </c>
      <c r="CK111" s="80" t="n">
        <v>442.43</v>
      </c>
      <c r="CL111" s="80" t="n">
        <v>787.46</v>
      </c>
      <c r="CM111" s="80" t="n">
        <v>8.04</v>
      </c>
      <c r="CN111" s="80" t="n">
        <v>4.03</v>
      </c>
      <c r="CO111" s="80" t="n">
        <v>6.45</v>
      </c>
      <c r="CP111" s="80" t="n">
        <v>3.08</v>
      </c>
      <c r="CQ111" s="80" t="n">
        <v>0.08</v>
      </c>
    </row>
    <row r="112" customFormat="false" ht="13.2" hidden="false" customHeight="true" outlineLevel="0" collapsed="false">
      <c r="A112" s="47"/>
      <c r="B112" s="48" t="s">
        <v>182</v>
      </c>
      <c r="C112" s="49"/>
      <c r="D112" s="133" t="n">
        <f aca="false">SUM(D106:D111)</f>
        <v>24.72</v>
      </c>
      <c r="E112" s="133" t="n">
        <f aca="false">SUM(E106:E111)</f>
        <v>12.78</v>
      </c>
      <c r="F112" s="133" t="n">
        <f aca="false">SUM(F106:F111)</f>
        <v>29.6</v>
      </c>
      <c r="G112" s="133" t="n">
        <f aca="false">SUM(G106:G111)</f>
        <v>19.5</v>
      </c>
      <c r="H112" s="133" t="n">
        <f aca="false">SUM(H106:H111)</f>
        <v>116.9</v>
      </c>
      <c r="I112" s="133" t="n">
        <f aca="false">SUM(I106:I111)</f>
        <v>822.37077</v>
      </c>
      <c r="J112" s="89" t="n">
        <v>7.6</v>
      </c>
      <c r="K112" s="89" t="n">
        <v>9.32</v>
      </c>
      <c r="L112" s="89" t="n">
        <v>0</v>
      </c>
      <c r="M112" s="89" t="n">
        <v>0</v>
      </c>
      <c r="N112" s="89" t="n">
        <v>36.47</v>
      </c>
      <c r="O112" s="89" t="n">
        <v>64.86</v>
      </c>
      <c r="P112" s="89" t="n">
        <v>12.07</v>
      </c>
      <c r="Q112" s="89" t="n">
        <v>0</v>
      </c>
      <c r="R112" s="89" t="n">
        <v>0</v>
      </c>
      <c r="S112" s="89" t="n">
        <v>2.07</v>
      </c>
      <c r="T112" s="89" t="n">
        <v>6.29</v>
      </c>
      <c r="U112" s="89" t="n">
        <v>707.21</v>
      </c>
      <c r="V112" s="89" t="n">
        <v>1467.56</v>
      </c>
      <c r="W112" s="89" t="n">
        <v>112.68</v>
      </c>
      <c r="X112" s="89" t="n">
        <v>112.33</v>
      </c>
      <c r="Y112" s="89" t="n">
        <v>327.33</v>
      </c>
      <c r="Z112" s="89" t="n">
        <v>7.11</v>
      </c>
      <c r="AA112" s="89" t="n">
        <v>8</v>
      </c>
      <c r="AB112" s="89" t="n">
        <v>4356.25</v>
      </c>
      <c r="AC112" s="89" t="n">
        <v>875.35</v>
      </c>
      <c r="AD112" s="89" t="n">
        <v>8.99</v>
      </c>
      <c r="AE112" s="89" t="n">
        <v>0.26</v>
      </c>
      <c r="AF112" s="89" t="n">
        <v>0.26</v>
      </c>
      <c r="AG112" s="89" t="n">
        <v>5.22</v>
      </c>
      <c r="AH112" s="89" t="n">
        <v>10.55</v>
      </c>
      <c r="AI112" s="89" t="n">
        <v>24.03</v>
      </c>
      <c r="AJ112" s="12" t="n">
        <v>0</v>
      </c>
      <c r="AK112" s="12" t="n">
        <v>1178.03</v>
      </c>
      <c r="AL112" s="12" t="n">
        <v>949.98</v>
      </c>
      <c r="AM112" s="12" t="n">
        <v>1719.25</v>
      </c>
      <c r="AN112" s="12" t="n">
        <v>2059.45</v>
      </c>
      <c r="AO112" s="12" t="n">
        <v>468.31</v>
      </c>
      <c r="AP112" s="12" t="n">
        <v>868.77</v>
      </c>
      <c r="AQ112" s="12" t="n">
        <v>263.73</v>
      </c>
      <c r="AR112" s="12" t="n">
        <v>1013.98</v>
      </c>
      <c r="AS112" s="12" t="n">
        <v>1191.57</v>
      </c>
      <c r="AT112" s="12" t="n">
        <v>1304.55</v>
      </c>
      <c r="AU112" s="12" t="n">
        <v>1986.03</v>
      </c>
      <c r="AV112" s="12" t="n">
        <v>687.48</v>
      </c>
      <c r="AW112" s="12" t="n">
        <v>1040.19</v>
      </c>
      <c r="AX112" s="12" t="n">
        <v>4307.84</v>
      </c>
      <c r="AY112" s="12" t="n">
        <v>174.46</v>
      </c>
      <c r="AZ112" s="12" t="n">
        <v>1075.08</v>
      </c>
      <c r="BA112" s="12" t="n">
        <v>952.38</v>
      </c>
      <c r="BB112" s="12" t="n">
        <v>760.42</v>
      </c>
      <c r="BC112" s="12" t="n">
        <v>354.82</v>
      </c>
      <c r="BD112" s="12" t="n">
        <v>0</v>
      </c>
      <c r="BE112" s="12" t="n">
        <v>0</v>
      </c>
      <c r="BF112" s="12" t="n">
        <v>0</v>
      </c>
      <c r="BG112" s="12" t="n">
        <v>0</v>
      </c>
      <c r="BH112" s="12" t="n">
        <v>0</v>
      </c>
      <c r="BI112" s="12" t="n">
        <v>0.01</v>
      </c>
      <c r="BJ112" s="12" t="n">
        <v>0</v>
      </c>
      <c r="BK112" s="12" t="n">
        <v>1</v>
      </c>
      <c r="BL112" s="12" t="n">
        <v>0</v>
      </c>
      <c r="BM112" s="12" t="n">
        <v>0.57</v>
      </c>
      <c r="BN112" s="12" t="n">
        <v>0.04</v>
      </c>
      <c r="BO112" s="12" t="n">
        <v>0.09</v>
      </c>
      <c r="BP112" s="12" t="n">
        <v>0</v>
      </c>
      <c r="BQ112" s="12" t="n">
        <v>0</v>
      </c>
      <c r="BR112" s="12" t="n">
        <v>0.01</v>
      </c>
      <c r="BS112" s="12" t="n">
        <v>3.45</v>
      </c>
      <c r="BT112" s="12" t="n">
        <v>0</v>
      </c>
      <c r="BU112" s="12" t="n">
        <v>0</v>
      </c>
      <c r="BV112" s="12" t="n">
        <v>8.76</v>
      </c>
      <c r="BW112" s="12" t="n">
        <v>0.03</v>
      </c>
      <c r="BX112" s="12" t="n">
        <v>0</v>
      </c>
      <c r="BY112" s="12" t="n">
        <v>0</v>
      </c>
      <c r="BZ112" s="12" t="n">
        <v>0</v>
      </c>
      <c r="CA112" s="12" t="n">
        <v>0</v>
      </c>
      <c r="CB112" s="12" t="n">
        <v>833.21</v>
      </c>
      <c r="CC112" s="90"/>
      <c r="CD112" s="90"/>
      <c r="CE112" s="12" t="n">
        <v>734.04</v>
      </c>
      <c r="CF112" s="12"/>
      <c r="CG112" s="12" t="n">
        <v>76.05</v>
      </c>
      <c r="CH112" s="12" t="n">
        <v>50.63</v>
      </c>
      <c r="CI112" s="12" t="n">
        <v>63.34</v>
      </c>
      <c r="CJ112" s="12" t="n">
        <v>7544.06</v>
      </c>
      <c r="CK112" s="12" t="n">
        <v>3689.74</v>
      </c>
      <c r="CL112" s="12" t="n">
        <v>5616.9</v>
      </c>
      <c r="CM112" s="12" t="n">
        <v>213.24</v>
      </c>
      <c r="CN112" s="12" t="n">
        <v>144.57</v>
      </c>
      <c r="CO112" s="12" t="n">
        <v>178.91</v>
      </c>
      <c r="CP112" s="12" t="n">
        <v>10</v>
      </c>
      <c r="CQ112" s="12" t="n">
        <v>1.1</v>
      </c>
    </row>
    <row r="113" customFormat="false" ht="15.6" hidden="true" customHeight="false" outlineLevel="0" collapsed="false">
      <c r="A113" s="28"/>
      <c r="B113" s="53" t="s">
        <v>112</v>
      </c>
      <c r="C113" s="30"/>
      <c r="D113" s="45" t="n">
        <v>26.95</v>
      </c>
      <c r="E113" s="45" t="n">
        <v>0</v>
      </c>
      <c r="F113" s="45" t="n">
        <v>27.65</v>
      </c>
      <c r="G113" s="45" t="n">
        <v>0</v>
      </c>
      <c r="H113" s="45" t="n">
        <v>117.25</v>
      </c>
      <c r="I113" s="45" t="n">
        <v>822.5</v>
      </c>
      <c r="V113" s="69" t="n">
        <v>0</v>
      </c>
      <c r="W113" s="69" t="n">
        <v>0</v>
      </c>
      <c r="X113" s="69" t="n">
        <v>0</v>
      </c>
      <c r="Y113" s="69" t="n">
        <v>0</v>
      </c>
      <c r="Z113" s="69" t="n">
        <v>0</v>
      </c>
      <c r="AA113" s="69" t="n">
        <v>0</v>
      </c>
      <c r="AB113" s="69" t="n">
        <v>0</v>
      </c>
      <c r="AC113" s="69" t="n">
        <v>245</v>
      </c>
      <c r="AD113" s="69" t="n">
        <v>0</v>
      </c>
      <c r="AE113" s="69" t="n">
        <v>0.42</v>
      </c>
      <c r="AF113" s="69" t="n">
        <v>0.49</v>
      </c>
      <c r="AI113" s="69" t="n">
        <v>21</v>
      </c>
      <c r="CI113" s="70" t="n">
        <v>0</v>
      </c>
      <c r="CL113" s="70" t="n">
        <v>0</v>
      </c>
      <c r="CO113" s="70" t="n">
        <v>0</v>
      </c>
    </row>
    <row r="114" customFormat="false" ht="15.6" hidden="true" customHeight="false" outlineLevel="0" collapsed="false">
      <c r="A114" s="28"/>
      <c r="B114" s="53" t="s">
        <v>113</v>
      </c>
      <c r="C114" s="30"/>
      <c r="D114" s="45" t="n">
        <f aca="false">D112-D113</f>
        <v>-2.23</v>
      </c>
      <c r="E114" s="45" t="n">
        <f aca="false">E112-E113</f>
        <v>12.78</v>
      </c>
      <c r="F114" s="45" t="n">
        <f aca="false">F112-F113</f>
        <v>1.95</v>
      </c>
      <c r="G114" s="45" t="n">
        <f aca="false">G112-G113</f>
        <v>19.5</v>
      </c>
      <c r="H114" s="45" t="n">
        <f aca="false">H112-H113</f>
        <v>-0.34999999999998</v>
      </c>
      <c r="I114" s="45" t="n">
        <f aca="false">I112-I113</f>
        <v>-0.129229999999893</v>
      </c>
      <c r="V114" s="69" t="n">
        <f aca="false">V112-V113</f>
        <v>1467.56</v>
      </c>
      <c r="W114" s="69" t="n">
        <f aca="false">W112-W113</f>
        <v>112.68</v>
      </c>
      <c r="X114" s="69" t="n">
        <f aca="false">X112-X113</f>
        <v>112.33</v>
      </c>
      <c r="Y114" s="69" t="n">
        <f aca="false">Y112-Y113</f>
        <v>327.33</v>
      </c>
      <c r="Z114" s="69" t="n">
        <f aca="false">Z112-Z113</f>
        <v>7.11</v>
      </c>
      <c r="AA114" s="69" t="n">
        <f aca="false">AA112-AA113</f>
        <v>8</v>
      </c>
      <c r="AB114" s="69" t="n">
        <f aca="false">AB112-AB113</f>
        <v>4356.25</v>
      </c>
      <c r="AC114" s="69" t="n">
        <f aca="false">AC112-AC113</f>
        <v>630.35</v>
      </c>
      <c r="AD114" s="69" t="n">
        <f aca="false">AD112-AD113</f>
        <v>8.99</v>
      </c>
      <c r="AE114" s="69" t="n">
        <f aca="false">AE112-AE113</f>
        <v>-0.16</v>
      </c>
      <c r="AF114" s="69" t="n">
        <f aca="false">AF112-AF113</f>
        <v>-0.23</v>
      </c>
      <c r="AI114" s="69" t="n">
        <f aca="false">AI112-AI113</f>
        <v>3.03</v>
      </c>
      <c r="CI114" s="70" t="n">
        <f aca="false">CI112-CI113</f>
        <v>63.34</v>
      </c>
      <c r="CL114" s="70" t="n">
        <f aca="false">CL112-CL113</f>
        <v>5616.9</v>
      </c>
      <c r="CO114" s="70" t="n">
        <f aca="false">CO112-CO113</f>
        <v>178.91</v>
      </c>
    </row>
    <row r="115" customFormat="false" ht="15.6" hidden="true" customHeight="false" outlineLevel="0" collapsed="false">
      <c r="A115" s="28"/>
      <c r="B115" s="53" t="s">
        <v>114</v>
      </c>
      <c r="C115" s="30"/>
      <c r="D115" s="45" t="n">
        <v>13</v>
      </c>
      <c r="E115" s="45"/>
      <c r="F115" s="45" t="n">
        <v>32</v>
      </c>
      <c r="G115" s="45"/>
      <c r="H115" s="45" t="n">
        <v>56</v>
      </c>
      <c r="I115" s="45"/>
    </row>
    <row r="116" customFormat="false" ht="5.4" hidden="false" customHeight="true" outlineLevel="0" collapsed="false">
      <c r="A116" s="28"/>
      <c r="B116" s="53"/>
      <c r="C116" s="30"/>
      <c r="D116" s="45"/>
      <c r="E116" s="45"/>
      <c r="F116" s="45"/>
      <c r="G116" s="45"/>
      <c r="H116" s="45"/>
      <c r="I116" s="45"/>
    </row>
    <row r="117" customFormat="false" ht="15.6" hidden="false" customHeight="true" outlineLevel="0" collapsed="false">
      <c r="A117" s="28"/>
      <c r="B117" s="29" t="s">
        <v>157</v>
      </c>
      <c r="C117" s="54" t="s">
        <v>116</v>
      </c>
      <c r="D117" s="22" t="s">
        <v>117</v>
      </c>
      <c r="E117" s="22"/>
      <c r="F117" s="22" t="s">
        <v>118</v>
      </c>
      <c r="G117" s="22"/>
      <c r="H117" s="55" t="s">
        <v>119</v>
      </c>
      <c r="I117" s="55" t="s">
        <v>120</v>
      </c>
      <c r="J117" s="81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3"/>
      <c r="CD117" s="83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</row>
    <row r="118" customFormat="false" ht="15.6" hidden="false" customHeight="false" outlineLevel="0" collapsed="false">
      <c r="A118" s="33"/>
      <c r="B118" s="34" t="s">
        <v>173</v>
      </c>
      <c r="C118" s="35"/>
      <c r="D118" s="131"/>
      <c r="E118" s="131"/>
      <c r="F118" s="131"/>
      <c r="G118" s="131"/>
      <c r="H118" s="131"/>
      <c r="I118" s="131"/>
      <c r="J118" s="81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3"/>
      <c r="CD118" s="83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</row>
    <row r="119" customFormat="false" ht="15.6" hidden="false" customHeight="false" outlineLevel="0" collapsed="false">
      <c r="A119" s="33" t="s">
        <v>224</v>
      </c>
      <c r="B119" s="38" t="s">
        <v>225</v>
      </c>
      <c r="C119" s="35" t="s">
        <v>226</v>
      </c>
      <c r="D119" s="131" t="n">
        <v>3.43</v>
      </c>
      <c r="E119" s="131" t="n">
        <v>0.88</v>
      </c>
      <c r="F119" s="131" t="n">
        <v>3.98</v>
      </c>
      <c r="G119" s="131" t="n">
        <v>0.19</v>
      </c>
      <c r="H119" s="131" t="n">
        <v>16.65</v>
      </c>
      <c r="I119" s="131" t="n">
        <v>114.09</v>
      </c>
      <c r="J119" s="85" t="n">
        <v>2.51</v>
      </c>
      <c r="K119" s="86" t="n">
        <v>0.09</v>
      </c>
      <c r="L119" s="86" t="n">
        <v>0</v>
      </c>
      <c r="M119" s="86" t="n">
        <v>0</v>
      </c>
      <c r="N119" s="86" t="n">
        <v>4.23</v>
      </c>
      <c r="O119" s="86" t="n">
        <v>5.56</v>
      </c>
      <c r="P119" s="86" t="n">
        <v>1.74</v>
      </c>
      <c r="Q119" s="86" t="n">
        <v>0</v>
      </c>
      <c r="R119" s="86" t="n">
        <v>0</v>
      </c>
      <c r="S119" s="86" t="n">
        <v>0.18</v>
      </c>
      <c r="T119" s="86" t="n">
        <v>1.35</v>
      </c>
      <c r="U119" s="86" t="n">
        <v>217.38</v>
      </c>
      <c r="V119" s="86" t="n">
        <v>247.54</v>
      </c>
      <c r="W119" s="86" t="n">
        <v>55.05</v>
      </c>
      <c r="X119" s="86" t="n">
        <v>18.84</v>
      </c>
      <c r="Y119" s="86" t="n">
        <v>61.4</v>
      </c>
      <c r="Z119" s="86" t="n">
        <v>0.57</v>
      </c>
      <c r="AA119" s="86" t="n">
        <v>22</v>
      </c>
      <c r="AB119" s="86" t="n">
        <v>1348.02</v>
      </c>
      <c r="AC119" s="86" t="n">
        <v>271.62</v>
      </c>
      <c r="AD119" s="86" t="n">
        <v>0.22</v>
      </c>
      <c r="AE119" s="86" t="n">
        <v>0.06</v>
      </c>
      <c r="AF119" s="86" t="n">
        <v>0.08</v>
      </c>
      <c r="AG119" s="86" t="n">
        <v>0.55</v>
      </c>
      <c r="AH119" s="86" t="n">
        <v>1.16</v>
      </c>
      <c r="AI119" s="86" t="n">
        <v>5.52</v>
      </c>
      <c r="AJ119" s="87" t="n">
        <v>0</v>
      </c>
      <c r="AK119" s="87" t="n">
        <v>105.41</v>
      </c>
      <c r="AL119" s="87" t="n">
        <v>101.28</v>
      </c>
      <c r="AM119" s="87" t="n">
        <v>166.8</v>
      </c>
      <c r="AN119" s="87" t="n">
        <v>128.5</v>
      </c>
      <c r="AO119" s="87" t="n">
        <v>38.22</v>
      </c>
      <c r="AP119" s="87" t="n">
        <v>87.77</v>
      </c>
      <c r="AQ119" s="87" t="n">
        <v>28.52</v>
      </c>
      <c r="AR119" s="87" t="n">
        <v>99.12</v>
      </c>
      <c r="AS119" s="87" t="n">
        <v>57.82</v>
      </c>
      <c r="AT119" s="87" t="n">
        <v>103.42</v>
      </c>
      <c r="AU119" s="87" t="n">
        <v>126.03</v>
      </c>
      <c r="AV119" s="87" t="n">
        <v>25.26</v>
      </c>
      <c r="AW119" s="87" t="n">
        <v>51.49</v>
      </c>
      <c r="AX119" s="87" t="n">
        <v>277.04</v>
      </c>
      <c r="AY119" s="87" t="n">
        <v>0</v>
      </c>
      <c r="AZ119" s="87" t="n">
        <v>75.97</v>
      </c>
      <c r="BA119" s="87" t="n">
        <v>58.78</v>
      </c>
      <c r="BB119" s="87" t="n">
        <v>92.55</v>
      </c>
      <c r="BC119" s="87" t="n">
        <v>26.13</v>
      </c>
      <c r="BD119" s="87" t="n">
        <v>0.11</v>
      </c>
      <c r="BE119" s="87" t="n">
        <v>0.05</v>
      </c>
      <c r="BF119" s="87" t="n">
        <v>0.03</v>
      </c>
      <c r="BG119" s="87" t="n">
        <v>0.06</v>
      </c>
      <c r="BH119" s="87" t="n">
        <v>0.07</v>
      </c>
      <c r="BI119" s="87" t="n">
        <v>0.31</v>
      </c>
      <c r="BJ119" s="87" t="n">
        <v>0</v>
      </c>
      <c r="BK119" s="87" t="n">
        <v>0.89</v>
      </c>
      <c r="BL119" s="87" t="n">
        <v>0</v>
      </c>
      <c r="BM119" s="87" t="n">
        <v>0.27</v>
      </c>
      <c r="BN119" s="87" t="n">
        <v>0</v>
      </c>
      <c r="BO119" s="87" t="n">
        <v>0</v>
      </c>
      <c r="BP119" s="87" t="n">
        <v>0</v>
      </c>
      <c r="BQ119" s="87" t="n">
        <v>0.06</v>
      </c>
      <c r="BR119" s="87" t="n">
        <v>0.09</v>
      </c>
      <c r="BS119" s="87" t="n">
        <v>0.74</v>
      </c>
      <c r="BT119" s="87" t="n">
        <v>0</v>
      </c>
      <c r="BU119" s="87" t="n">
        <v>0</v>
      </c>
      <c r="BV119" s="87" t="n">
        <v>0.07</v>
      </c>
      <c r="BW119" s="87" t="n">
        <v>0</v>
      </c>
      <c r="BX119" s="87" t="n">
        <v>0</v>
      </c>
      <c r="BY119" s="87" t="n">
        <v>0</v>
      </c>
      <c r="BZ119" s="87" t="n">
        <v>0</v>
      </c>
      <c r="CA119" s="87" t="n">
        <v>0</v>
      </c>
      <c r="CB119" s="87" t="n">
        <v>228.2</v>
      </c>
      <c r="CC119" s="88"/>
      <c r="CD119" s="88"/>
      <c r="CE119" s="87" t="n">
        <v>246.67</v>
      </c>
      <c r="CF119" s="87"/>
      <c r="CG119" s="87" t="n">
        <v>25.78</v>
      </c>
      <c r="CH119" s="87" t="n">
        <v>13.88</v>
      </c>
      <c r="CI119" s="87" t="n">
        <v>19.83</v>
      </c>
      <c r="CJ119" s="87" t="n">
        <v>1022.63</v>
      </c>
      <c r="CK119" s="87" t="n">
        <v>374.49</v>
      </c>
      <c r="CL119" s="87" t="n">
        <v>698.56</v>
      </c>
      <c r="CM119" s="87" t="n">
        <v>45.35</v>
      </c>
      <c r="CN119" s="87" t="n">
        <v>25.18</v>
      </c>
      <c r="CO119" s="87" t="n">
        <v>35.3</v>
      </c>
      <c r="CP119" s="87" t="n">
        <v>0</v>
      </c>
      <c r="CQ119" s="87" t="n">
        <v>0.4</v>
      </c>
    </row>
    <row r="120" customFormat="false" ht="15" hidden="false" customHeight="true" outlineLevel="0" collapsed="false">
      <c r="A120" s="33" t="s">
        <v>227</v>
      </c>
      <c r="B120" s="38" t="s">
        <v>228</v>
      </c>
      <c r="C120" s="35" t="str">
        <f aca="false">"100"</f>
        <v>100</v>
      </c>
      <c r="D120" s="131" t="n">
        <v>11.64</v>
      </c>
      <c r="E120" s="131" t="n">
        <v>11.32</v>
      </c>
      <c r="F120" s="131" t="n">
        <v>14.42</v>
      </c>
      <c r="G120" s="131" t="n">
        <v>0.03</v>
      </c>
      <c r="H120" s="131" t="n">
        <v>7.44</v>
      </c>
      <c r="I120" s="131" t="n">
        <v>172.8</v>
      </c>
      <c r="J120" s="85" t="n">
        <v>4.46</v>
      </c>
      <c r="K120" s="86" t="n">
        <v>0.07</v>
      </c>
      <c r="L120" s="86" t="n">
        <v>0</v>
      </c>
      <c r="M120" s="86" t="n">
        <v>0</v>
      </c>
      <c r="N120" s="86" t="n">
        <v>0.23</v>
      </c>
      <c r="O120" s="86" t="n">
        <v>2.04</v>
      </c>
      <c r="P120" s="86" t="n">
        <v>0.17</v>
      </c>
      <c r="Q120" s="86" t="n">
        <v>0</v>
      </c>
      <c r="R120" s="86" t="n">
        <v>0</v>
      </c>
      <c r="S120" s="86" t="n">
        <v>0</v>
      </c>
      <c r="T120" s="86" t="n">
        <v>1.13</v>
      </c>
      <c r="U120" s="86" t="n">
        <v>145.48</v>
      </c>
      <c r="V120" s="86" t="n">
        <v>78.08</v>
      </c>
      <c r="W120" s="86" t="n">
        <v>11.81</v>
      </c>
      <c r="X120" s="86" t="n">
        <v>9.97</v>
      </c>
      <c r="Y120" s="86" t="n">
        <v>83.21</v>
      </c>
      <c r="Z120" s="86" t="n">
        <v>0.94</v>
      </c>
      <c r="AA120" s="86" t="n">
        <v>30.15</v>
      </c>
      <c r="AB120" s="86" t="n">
        <v>15.9</v>
      </c>
      <c r="AC120" s="86" t="n">
        <v>63.18</v>
      </c>
      <c r="AD120" s="86" t="n">
        <v>0.42</v>
      </c>
      <c r="AE120" s="86" t="n">
        <v>0.03</v>
      </c>
      <c r="AF120" s="86" t="n">
        <v>0.07</v>
      </c>
      <c r="AG120" s="86" t="n">
        <v>4.28</v>
      </c>
      <c r="AH120" s="86" t="n">
        <v>8.73</v>
      </c>
      <c r="AI120" s="86" t="n">
        <v>0.43</v>
      </c>
      <c r="AJ120" s="87" t="n">
        <v>0</v>
      </c>
      <c r="AK120" s="87" t="n">
        <v>558.47</v>
      </c>
      <c r="AL120" s="87" t="n">
        <v>443.07</v>
      </c>
      <c r="AM120" s="87" t="n">
        <v>900.67</v>
      </c>
      <c r="AN120" s="87" t="n">
        <v>989.77</v>
      </c>
      <c r="AO120" s="87" t="n">
        <v>297.08</v>
      </c>
      <c r="AP120" s="87" t="n">
        <v>540.62</v>
      </c>
      <c r="AQ120" s="87" t="n">
        <v>185.81</v>
      </c>
      <c r="AR120" s="87" t="n">
        <v>476.66</v>
      </c>
      <c r="AS120" s="87" t="n">
        <v>726.52</v>
      </c>
      <c r="AT120" s="87" t="n">
        <v>772.23</v>
      </c>
      <c r="AU120" s="87" t="n">
        <v>1023.57</v>
      </c>
      <c r="AV120" s="87" t="n">
        <v>308.15</v>
      </c>
      <c r="AW120" s="87" t="n">
        <v>863.35</v>
      </c>
      <c r="AX120" s="87" t="n">
        <v>1689.8</v>
      </c>
      <c r="AY120" s="87" t="n">
        <v>93.77</v>
      </c>
      <c r="AZ120" s="87" t="n">
        <v>572.1</v>
      </c>
      <c r="BA120" s="87" t="n">
        <v>548.4</v>
      </c>
      <c r="BB120" s="87" t="n">
        <v>405.95</v>
      </c>
      <c r="BC120" s="87" t="n">
        <v>144.77</v>
      </c>
      <c r="BD120" s="87" t="n">
        <v>0.06</v>
      </c>
      <c r="BE120" s="87" t="n">
        <v>0.03</v>
      </c>
      <c r="BF120" s="87" t="n">
        <v>0.01</v>
      </c>
      <c r="BG120" s="87" t="n">
        <v>0.03</v>
      </c>
      <c r="BH120" s="87" t="n">
        <v>0.04</v>
      </c>
      <c r="BI120" s="87" t="n">
        <v>0.18</v>
      </c>
      <c r="BJ120" s="87" t="n">
        <v>0</v>
      </c>
      <c r="BK120" s="87" t="n">
        <v>0.5</v>
      </c>
      <c r="BL120" s="87" t="n">
        <v>0</v>
      </c>
      <c r="BM120" s="87" t="n">
        <v>0.15</v>
      </c>
      <c r="BN120" s="87" t="n">
        <v>0</v>
      </c>
      <c r="BO120" s="87" t="n">
        <v>0</v>
      </c>
      <c r="BP120" s="87" t="n">
        <v>0</v>
      </c>
      <c r="BQ120" s="87" t="n">
        <v>0.03</v>
      </c>
      <c r="BR120" s="87" t="n">
        <v>0.05</v>
      </c>
      <c r="BS120" s="87" t="n">
        <v>0.41</v>
      </c>
      <c r="BT120" s="87" t="n">
        <v>0</v>
      </c>
      <c r="BU120" s="87" t="n">
        <v>0</v>
      </c>
      <c r="BV120" s="87" t="n">
        <v>0.03</v>
      </c>
      <c r="BW120" s="87" t="n">
        <v>0</v>
      </c>
      <c r="BX120" s="87" t="n">
        <v>0</v>
      </c>
      <c r="BY120" s="87" t="n">
        <v>0</v>
      </c>
      <c r="BZ120" s="87" t="n">
        <v>0</v>
      </c>
      <c r="CA120" s="87" t="n">
        <v>0</v>
      </c>
      <c r="CB120" s="87" t="n">
        <v>101.09</v>
      </c>
      <c r="CC120" s="88"/>
      <c r="CD120" s="88"/>
      <c r="CE120" s="87" t="n">
        <v>32.8</v>
      </c>
      <c r="CF120" s="87"/>
      <c r="CG120" s="87" t="n">
        <v>26.29</v>
      </c>
      <c r="CH120" s="87" t="n">
        <v>13.1</v>
      </c>
      <c r="CI120" s="87" t="n">
        <v>19.7</v>
      </c>
      <c r="CJ120" s="87" t="n">
        <v>2430.27</v>
      </c>
      <c r="CK120" s="87" t="n">
        <v>1502.53</v>
      </c>
      <c r="CL120" s="87" t="n">
        <v>1966.4</v>
      </c>
      <c r="CM120" s="87" t="n">
        <v>27.59</v>
      </c>
      <c r="CN120" s="87" t="n">
        <v>18.21</v>
      </c>
      <c r="CO120" s="87" t="n">
        <v>22.93</v>
      </c>
      <c r="CP120" s="87" t="n">
        <v>0</v>
      </c>
      <c r="CQ120" s="87" t="n">
        <v>0.5</v>
      </c>
    </row>
    <row r="121" customFormat="false" ht="15.6" hidden="false" customHeight="false" outlineLevel="0" collapsed="false">
      <c r="A121" s="33" t="s">
        <v>193</v>
      </c>
      <c r="B121" s="38" t="s">
        <v>194</v>
      </c>
      <c r="C121" s="35" t="str">
        <f aca="false">"150"</f>
        <v>150</v>
      </c>
      <c r="D121" s="131" t="n">
        <v>6.67</v>
      </c>
      <c r="E121" s="131" t="n">
        <v>2</v>
      </c>
      <c r="F121" s="131" t="n">
        <v>4.68</v>
      </c>
      <c r="G121" s="131" t="n">
        <v>0.6</v>
      </c>
      <c r="H121" s="131" t="n">
        <v>29.26</v>
      </c>
      <c r="I121" s="131" t="n">
        <v>185.879137125</v>
      </c>
      <c r="J121" s="85" t="n">
        <v>1.87</v>
      </c>
      <c r="K121" s="86" t="n">
        <v>0.08</v>
      </c>
      <c r="L121" s="86" t="n">
        <v>0</v>
      </c>
      <c r="M121" s="86" t="n">
        <v>0</v>
      </c>
      <c r="N121" s="86" t="n">
        <v>0.97</v>
      </c>
      <c r="O121" s="86" t="n">
        <v>31.42</v>
      </c>
      <c r="P121" s="86" t="n">
        <v>1.72</v>
      </c>
      <c r="Q121" s="86" t="n">
        <v>0</v>
      </c>
      <c r="R121" s="86" t="n">
        <v>0</v>
      </c>
      <c r="S121" s="86" t="n">
        <v>0</v>
      </c>
      <c r="T121" s="86" t="n">
        <v>0.68</v>
      </c>
      <c r="U121" s="86" t="n">
        <v>147.26</v>
      </c>
      <c r="V121" s="86" t="n">
        <v>56.22</v>
      </c>
      <c r="W121" s="86" t="n">
        <v>10.53</v>
      </c>
      <c r="X121" s="86" t="n">
        <v>7.17</v>
      </c>
      <c r="Y121" s="86" t="n">
        <v>39.83</v>
      </c>
      <c r="Z121" s="86" t="n">
        <v>0.73</v>
      </c>
      <c r="AA121" s="86" t="n">
        <v>9</v>
      </c>
      <c r="AB121" s="86" t="n">
        <v>9</v>
      </c>
      <c r="AC121" s="86" t="n">
        <v>16.88</v>
      </c>
      <c r="AD121" s="86" t="n">
        <v>0.8</v>
      </c>
      <c r="AE121" s="86" t="n">
        <v>0.06</v>
      </c>
      <c r="AF121" s="86" t="n">
        <v>0.02</v>
      </c>
      <c r="AG121" s="86" t="n">
        <v>0.49</v>
      </c>
      <c r="AH121" s="86" t="n">
        <v>1.49</v>
      </c>
      <c r="AI121" s="86" t="n">
        <v>0</v>
      </c>
      <c r="AJ121" s="87" t="n">
        <v>0</v>
      </c>
      <c r="AK121" s="87" t="n">
        <v>229.67</v>
      </c>
      <c r="AL121" s="87" t="n">
        <v>209.98</v>
      </c>
      <c r="AM121" s="87" t="n">
        <v>393.39</v>
      </c>
      <c r="AN121" s="87" t="n">
        <v>122.87</v>
      </c>
      <c r="AO121" s="87" t="n">
        <v>74.91</v>
      </c>
      <c r="AP121" s="87" t="n">
        <v>152.19</v>
      </c>
      <c r="AQ121" s="87" t="n">
        <v>49.94</v>
      </c>
      <c r="AR121" s="87" t="n">
        <v>244.06</v>
      </c>
      <c r="AS121" s="87" t="n">
        <v>161.39</v>
      </c>
      <c r="AT121" s="87" t="n">
        <v>194.59</v>
      </c>
      <c r="AU121" s="87" t="n">
        <v>166.92</v>
      </c>
      <c r="AV121" s="87" t="n">
        <v>98.07</v>
      </c>
      <c r="AW121" s="87" t="n">
        <v>170.55</v>
      </c>
      <c r="AX121" s="87" t="n">
        <v>1497.86</v>
      </c>
      <c r="AY121" s="87" t="n">
        <v>0</v>
      </c>
      <c r="AZ121" s="87" t="n">
        <v>471.98</v>
      </c>
      <c r="BA121" s="87" t="n">
        <v>244.48</v>
      </c>
      <c r="BB121" s="87" t="n">
        <v>122.77</v>
      </c>
      <c r="BC121" s="87" t="n">
        <v>97.19</v>
      </c>
      <c r="BD121" s="87" t="n">
        <v>0.09</v>
      </c>
      <c r="BE121" s="87" t="n">
        <v>0.04</v>
      </c>
      <c r="BF121" s="87" t="n">
        <v>0.02</v>
      </c>
      <c r="BG121" s="87" t="n">
        <v>0.05</v>
      </c>
      <c r="BH121" s="87" t="n">
        <v>0.06</v>
      </c>
      <c r="BI121" s="87" t="n">
        <v>0.26</v>
      </c>
      <c r="BJ121" s="87" t="n">
        <v>0</v>
      </c>
      <c r="BK121" s="87" t="n">
        <v>0.81</v>
      </c>
      <c r="BL121" s="87" t="n">
        <v>0</v>
      </c>
      <c r="BM121" s="87" t="n">
        <v>0.23</v>
      </c>
      <c r="BN121" s="87" t="n">
        <v>0</v>
      </c>
      <c r="BO121" s="87" t="n">
        <v>0</v>
      </c>
      <c r="BP121" s="87" t="n">
        <v>0</v>
      </c>
      <c r="BQ121" s="87" t="n">
        <v>0.05</v>
      </c>
      <c r="BR121" s="87" t="n">
        <v>0.08</v>
      </c>
      <c r="BS121" s="87" t="n">
        <v>0.6</v>
      </c>
      <c r="BT121" s="87" t="n">
        <v>0</v>
      </c>
      <c r="BU121" s="87" t="n">
        <v>0</v>
      </c>
      <c r="BV121" s="87" t="n">
        <v>0.24</v>
      </c>
      <c r="BW121" s="87" t="n">
        <v>0.01</v>
      </c>
      <c r="BX121" s="87" t="n">
        <v>0</v>
      </c>
      <c r="BY121" s="87" t="n">
        <v>0</v>
      </c>
      <c r="BZ121" s="87" t="n">
        <v>0</v>
      </c>
      <c r="CA121" s="87" t="n">
        <v>0</v>
      </c>
      <c r="CB121" s="87" t="n">
        <v>7.57</v>
      </c>
      <c r="CC121" s="88"/>
      <c r="CD121" s="88"/>
      <c r="CE121" s="87" t="n">
        <v>10.5</v>
      </c>
      <c r="CF121" s="87"/>
      <c r="CG121" s="87" t="n">
        <v>15.92</v>
      </c>
      <c r="CH121" s="87" t="n">
        <v>8.3</v>
      </c>
      <c r="CI121" s="87" t="n">
        <v>12.11</v>
      </c>
      <c r="CJ121" s="87" t="n">
        <v>369.83</v>
      </c>
      <c r="CK121" s="87" t="n">
        <v>365.4</v>
      </c>
      <c r="CL121" s="87" t="n">
        <v>367.62</v>
      </c>
      <c r="CM121" s="87" t="n">
        <v>9.36</v>
      </c>
      <c r="CN121" s="87" t="n">
        <v>4.76</v>
      </c>
      <c r="CO121" s="87" t="n">
        <v>7.06</v>
      </c>
      <c r="CP121" s="87" t="n">
        <v>0</v>
      </c>
      <c r="CQ121" s="87" t="n">
        <v>0.38</v>
      </c>
    </row>
    <row r="122" customFormat="false" ht="15.6" hidden="false" customHeight="false" outlineLevel="0" collapsed="false">
      <c r="A122" s="33" t="s">
        <v>188</v>
      </c>
      <c r="B122" s="38" t="s">
        <v>189</v>
      </c>
      <c r="C122" s="35" t="str">
        <f aca="false">"200"</f>
        <v>200</v>
      </c>
      <c r="D122" s="131" t="n">
        <v>0.16</v>
      </c>
      <c r="E122" s="131" t="n">
        <v>0</v>
      </c>
      <c r="F122" s="131" t="n">
        <v>0.04</v>
      </c>
      <c r="G122" s="131" t="n">
        <v>0.04</v>
      </c>
      <c r="H122" s="131" t="n">
        <v>12.2</v>
      </c>
      <c r="I122" s="131" t="n">
        <v>47.68782</v>
      </c>
      <c r="J122" s="85" t="n">
        <v>0</v>
      </c>
      <c r="K122" s="86" t="n">
        <v>0</v>
      </c>
      <c r="L122" s="86" t="n">
        <v>0</v>
      </c>
      <c r="M122" s="86" t="n">
        <v>0</v>
      </c>
      <c r="N122" s="86" t="n">
        <v>11.84</v>
      </c>
      <c r="O122" s="86" t="n">
        <v>0.02</v>
      </c>
      <c r="P122" s="86" t="n">
        <v>0.34</v>
      </c>
      <c r="Q122" s="86" t="n">
        <v>0</v>
      </c>
      <c r="R122" s="86" t="n">
        <v>0</v>
      </c>
      <c r="S122" s="86" t="n">
        <v>0.32</v>
      </c>
      <c r="T122" s="86" t="n">
        <v>0.13</v>
      </c>
      <c r="U122" s="86" t="n">
        <v>4.06</v>
      </c>
      <c r="V122" s="86" t="n">
        <v>50.99</v>
      </c>
      <c r="W122" s="86" t="n">
        <v>7.47</v>
      </c>
      <c r="X122" s="86" t="n">
        <v>4.94</v>
      </c>
      <c r="Y122" s="86" t="n">
        <v>5.58</v>
      </c>
      <c r="Z122" s="86" t="n">
        <v>0.13</v>
      </c>
      <c r="AA122" s="86" t="n">
        <v>0</v>
      </c>
      <c r="AB122" s="86" t="n">
        <v>18</v>
      </c>
      <c r="AC122" s="86" t="n">
        <v>3.4</v>
      </c>
      <c r="AD122" s="86" t="n">
        <v>0.06</v>
      </c>
      <c r="AE122" s="86" t="n">
        <v>0.01</v>
      </c>
      <c r="AF122" s="86" t="n">
        <v>0.01</v>
      </c>
      <c r="AG122" s="86" t="n">
        <v>0.07</v>
      </c>
      <c r="AH122" s="86" t="n">
        <v>0.1</v>
      </c>
      <c r="AI122" s="86" t="n">
        <v>1.2</v>
      </c>
      <c r="AJ122" s="87" t="n">
        <v>0</v>
      </c>
      <c r="AK122" s="87" t="n">
        <v>0</v>
      </c>
      <c r="AL122" s="87" t="n">
        <v>0</v>
      </c>
      <c r="AM122" s="87" t="n">
        <v>0</v>
      </c>
      <c r="AN122" s="87" t="n">
        <v>0</v>
      </c>
      <c r="AO122" s="87" t="n">
        <v>0</v>
      </c>
      <c r="AP122" s="87" t="n">
        <v>0</v>
      </c>
      <c r="AQ122" s="87" t="n">
        <v>0</v>
      </c>
      <c r="AR122" s="87" t="n">
        <v>0</v>
      </c>
      <c r="AS122" s="87" t="n">
        <v>0</v>
      </c>
      <c r="AT122" s="87" t="n">
        <v>0</v>
      </c>
      <c r="AU122" s="87" t="n">
        <v>0</v>
      </c>
      <c r="AV122" s="87" t="n">
        <v>0</v>
      </c>
      <c r="AW122" s="87" t="n">
        <v>0</v>
      </c>
      <c r="AX122" s="87" t="n">
        <v>0</v>
      </c>
      <c r="AY122" s="87" t="n">
        <v>0</v>
      </c>
      <c r="AZ122" s="87" t="n">
        <v>0</v>
      </c>
      <c r="BA122" s="87" t="n">
        <v>0</v>
      </c>
      <c r="BB122" s="87" t="n">
        <v>0</v>
      </c>
      <c r="BC122" s="87" t="n">
        <v>0</v>
      </c>
      <c r="BD122" s="87" t="n">
        <v>0</v>
      </c>
      <c r="BE122" s="87" t="n">
        <v>0</v>
      </c>
      <c r="BF122" s="87" t="n">
        <v>0</v>
      </c>
      <c r="BG122" s="87" t="n">
        <v>0</v>
      </c>
      <c r="BH122" s="87" t="n">
        <v>0</v>
      </c>
      <c r="BI122" s="87" t="n">
        <v>0</v>
      </c>
      <c r="BJ122" s="87" t="n">
        <v>0</v>
      </c>
      <c r="BK122" s="87" t="n">
        <v>0</v>
      </c>
      <c r="BL122" s="87" t="n">
        <v>0</v>
      </c>
      <c r="BM122" s="87" t="n">
        <v>0</v>
      </c>
      <c r="BN122" s="87" t="n">
        <v>0</v>
      </c>
      <c r="BO122" s="87" t="n">
        <v>0</v>
      </c>
      <c r="BP122" s="87" t="n">
        <v>0</v>
      </c>
      <c r="BQ122" s="87" t="n">
        <v>0</v>
      </c>
      <c r="BR122" s="87" t="n">
        <v>0</v>
      </c>
      <c r="BS122" s="87" t="n">
        <v>0</v>
      </c>
      <c r="BT122" s="87" t="n">
        <v>0</v>
      </c>
      <c r="BU122" s="87" t="n">
        <v>0</v>
      </c>
      <c r="BV122" s="87" t="n">
        <v>0</v>
      </c>
      <c r="BW122" s="87" t="n">
        <v>0</v>
      </c>
      <c r="BX122" s="87" t="n">
        <v>0</v>
      </c>
      <c r="BY122" s="87" t="n">
        <v>0</v>
      </c>
      <c r="BZ122" s="87" t="n">
        <v>0</v>
      </c>
      <c r="CA122" s="87" t="n">
        <v>0</v>
      </c>
      <c r="CB122" s="87" t="n">
        <v>226.89</v>
      </c>
      <c r="CC122" s="88"/>
      <c r="CD122" s="88"/>
      <c r="CE122" s="87" t="n">
        <v>3</v>
      </c>
      <c r="CF122" s="87"/>
      <c r="CG122" s="87" t="n">
        <v>4.79</v>
      </c>
      <c r="CH122" s="87" t="n">
        <v>4.79</v>
      </c>
      <c r="CI122" s="87" t="n">
        <v>4.79</v>
      </c>
      <c r="CJ122" s="87" t="n">
        <v>545</v>
      </c>
      <c r="CK122" s="87" t="n">
        <v>208.6</v>
      </c>
      <c r="CL122" s="87" t="n">
        <v>376.8</v>
      </c>
      <c r="CM122" s="87" t="n">
        <v>50.96</v>
      </c>
      <c r="CN122" s="87" t="n">
        <v>30.26</v>
      </c>
      <c r="CO122" s="87" t="n">
        <v>40.61</v>
      </c>
      <c r="CP122" s="87" t="n">
        <v>10</v>
      </c>
      <c r="CQ122" s="87" t="n">
        <v>0</v>
      </c>
    </row>
    <row r="123" customFormat="false" ht="15.6" hidden="false" customHeight="false" outlineLevel="0" collapsed="false">
      <c r="A123" s="33" t="str">
        <f aca="false">""</f>
        <v/>
      </c>
      <c r="B123" s="38" t="s">
        <v>130</v>
      </c>
      <c r="C123" s="35" t="str">
        <f aca="false">"30"</f>
        <v>30</v>
      </c>
      <c r="D123" s="131" t="n">
        <v>2.7</v>
      </c>
      <c r="E123" s="131" t="n">
        <v>0</v>
      </c>
      <c r="F123" s="131" t="n">
        <v>0.9</v>
      </c>
      <c r="G123" s="131" t="n">
        <v>0</v>
      </c>
      <c r="H123" s="131" t="n">
        <v>16.14</v>
      </c>
      <c r="I123" s="131" t="n">
        <v>80.295</v>
      </c>
      <c r="J123" s="85" t="n">
        <v>0</v>
      </c>
      <c r="K123" s="86" t="n">
        <v>0</v>
      </c>
      <c r="L123" s="86" t="n">
        <v>0</v>
      </c>
      <c r="M123" s="86" t="n">
        <v>0</v>
      </c>
      <c r="N123" s="86" t="n">
        <v>1.08</v>
      </c>
      <c r="O123" s="86" t="n">
        <v>12.81</v>
      </c>
      <c r="P123" s="86" t="n">
        <v>2.25</v>
      </c>
      <c r="Q123" s="86" t="n">
        <v>0</v>
      </c>
      <c r="R123" s="86" t="n">
        <v>0</v>
      </c>
      <c r="S123" s="86" t="n">
        <v>0.09</v>
      </c>
      <c r="T123" s="86" t="n">
        <v>0.54</v>
      </c>
      <c r="U123" s="86" t="n">
        <v>102.9</v>
      </c>
      <c r="V123" s="86" t="n">
        <v>67.5</v>
      </c>
      <c r="W123" s="86" t="n">
        <v>10.2</v>
      </c>
      <c r="X123" s="86" t="n">
        <v>18.9</v>
      </c>
      <c r="Y123" s="86" t="n">
        <v>51.6</v>
      </c>
      <c r="Z123" s="86" t="n">
        <v>0.84</v>
      </c>
      <c r="AA123" s="86" t="n">
        <v>2.7</v>
      </c>
      <c r="AB123" s="86" t="n">
        <v>0</v>
      </c>
      <c r="AC123" s="86" t="n">
        <v>2.7</v>
      </c>
      <c r="AD123" s="86" t="n">
        <v>0.51</v>
      </c>
      <c r="AE123" s="86" t="n">
        <v>0.05</v>
      </c>
      <c r="AF123" s="86" t="n">
        <v>0.02</v>
      </c>
      <c r="AG123" s="86" t="n">
        <v>1.41</v>
      </c>
      <c r="AH123" s="86" t="n">
        <v>1.41</v>
      </c>
      <c r="AI123" s="86" t="n">
        <v>0</v>
      </c>
      <c r="AJ123" s="87" t="n">
        <v>0</v>
      </c>
      <c r="AK123" s="87" t="n">
        <v>0</v>
      </c>
      <c r="AL123" s="87" t="n">
        <v>0</v>
      </c>
      <c r="AM123" s="87" t="n">
        <v>0</v>
      </c>
      <c r="AN123" s="87" t="n">
        <v>0</v>
      </c>
      <c r="AO123" s="87" t="n">
        <v>0</v>
      </c>
      <c r="AP123" s="87" t="n">
        <v>0</v>
      </c>
      <c r="AQ123" s="87" t="n">
        <v>0</v>
      </c>
      <c r="AR123" s="87" t="n">
        <v>0</v>
      </c>
      <c r="AS123" s="87" t="n">
        <v>0</v>
      </c>
      <c r="AT123" s="87" t="n">
        <v>0</v>
      </c>
      <c r="AU123" s="87" t="n">
        <v>0</v>
      </c>
      <c r="AV123" s="87" t="n">
        <v>0</v>
      </c>
      <c r="AW123" s="87" t="n">
        <v>0</v>
      </c>
      <c r="AX123" s="87" t="n">
        <v>0</v>
      </c>
      <c r="AY123" s="87" t="n">
        <v>0</v>
      </c>
      <c r="AZ123" s="87" t="n">
        <v>0</v>
      </c>
      <c r="BA123" s="87" t="n">
        <v>0</v>
      </c>
      <c r="BB123" s="87" t="n">
        <v>0</v>
      </c>
      <c r="BC123" s="87" t="n">
        <v>0</v>
      </c>
      <c r="BD123" s="87" t="n">
        <v>0</v>
      </c>
      <c r="BE123" s="87" t="n">
        <v>0</v>
      </c>
      <c r="BF123" s="87" t="n">
        <v>0</v>
      </c>
      <c r="BG123" s="87" t="n">
        <v>0</v>
      </c>
      <c r="BH123" s="87" t="n">
        <v>0</v>
      </c>
      <c r="BI123" s="87" t="n">
        <v>0</v>
      </c>
      <c r="BJ123" s="87" t="n">
        <v>0</v>
      </c>
      <c r="BK123" s="87" t="n">
        <v>0</v>
      </c>
      <c r="BL123" s="87" t="n">
        <v>0</v>
      </c>
      <c r="BM123" s="87" t="n">
        <v>0</v>
      </c>
      <c r="BN123" s="87" t="n">
        <v>0</v>
      </c>
      <c r="BO123" s="87" t="n">
        <v>0</v>
      </c>
      <c r="BP123" s="87" t="n">
        <v>0</v>
      </c>
      <c r="BQ123" s="87" t="n">
        <v>0</v>
      </c>
      <c r="BR123" s="87" t="n">
        <v>0</v>
      </c>
      <c r="BS123" s="87" t="n">
        <v>0</v>
      </c>
      <c r="BT123" s="87" t="n">
        <v>0</v>
      </c>
      <c r="BU123" s="87" t="n">
        <v>0</v>
      </c>
      <c r="BV123" s="87" t="n">
        <v>0</v>
      </c>
      <c r="BW123" s="87" t="n">
        <v>0</v>
      </c>
      <c r="BX123" s="87" t="n">
        <v>0</v>
      </c>
      <c r="BY123" s="87" t="n">
        <v>0</v>
      </c>
      <c r="BZ123" s="87" t="n">
        <v>0</v>
      </c>
      <c r="CA123" s="87" t="n">
        <v>0</v>
      </c>
      <c r="CB123" s="87" t="n">
        <v>9.99</v>
      </c>
      <c r="CC123" s="88"/>
      <c r="CD123" s="88"/>
      <c r="CE123" s="87" t="n">
        <v>2.7</v>
      </c>
      <c r="CF123" s="87"/>
      <c r="CG123" s="87" t="n">
        <v>0</v>
      </c>
      <c r="CH123" s="87" t="n">
        <v>0</v>
      </c>
      <c r="CI123" s="87" t="n">
        <v>0</v>
      </c>
      <c r="CJ123" s="87" t="n">
        <v>0</v>
      </c>
      <c r="CK123" s="87" t="n">
        <v>0</v>
      </c>
      <c r="CL123" s="87" t="n">
        <v>0</v>
      </c>
      <c r="CM123" s="87" t="n">
        <v>0</v>
      </c>
      <c r="CN123" s="87" t="n">
        <v>0</v>
      </c>
      <c r="CO123" s="87" t="n">
        <v>0</v>
      </c>
      <c r="CP123" s="87" t="n">
        <v>0</v>
      </c>
      <c r="CQ123" s="87" t="n">
        <v>0</v>
      </c>
    </row>
    <row r="124" customFormat="false" ht="14.4" hidden="false" customHeight="true" outlineLevel="0" collapsed="false">
      <c r="A124" s="33" t="str">
        <f aca="false">"-"</f>
        <v>-</v>
      </c>
      <c r="B124" s="38" t="s">
        <v>109</v>
      </c>
      <c r="C124" s="35" t="str">
        <f aca="false">"30"</f>
        <v>30</v>
      </c>
      <c r="D124" s="131" t="n">
        <v>1.98</v>
      </c>
      <c r="E124" s="131" t="n">
        <v>0</v>
      </c>
      <c r="F124" s="131" t="n">
        <v>0.36</v>
      </c>
      <c r="G124" s="131" t="n">
        <v>0.36</v>
      </c>
      <c r="H124" s="131" t="n">
        <v>12.51</v>
      </c>
      <c r="I124" s="131" t="n">
        <v>58.014</v>
      </c>
      <c r="J124" s="85" t="n">
        <v>0.05</v>
      </c>
      <c r="K124" s="86" t="n">
        <v>0</v>
      </c>
      <c r="L124" s="86" t="n">
        <v>0</v>
      </c>
      <c r="M124" s="86" t="n">
        <v>0</v>
      </c>
      <c r="N124" s="86" t="n">
        <v>0.3</v>
      </c>
      <c r="O124" s="86" t="n">
        <v>8.05</v>
      </c>
      <c r="P124" s="86" t="n">
        <v>2.08</v>
      </c>
      <c r="Q124" s="86" t="n">
        <v>0</v>
      </c>
      <c r="R124" s="86" t="n">
        <v>0</v>
      </c>
      <c r="S124" s="86" t="n">
        <v>0.25</v>
      </c>
      <c r="T124" s="86" t="n">
        <v>0.63</v>
      </c>
      <c r="U124" s="86" t="n">
        <v>152.5</v>
      </c>
      <c r="V124" s="86" t="n">
        <v>61.25</v>
      </c>
      <c r="W124" s="86" t="n">
        <v>8.75</v>
      </c>
      <c r="X124" s="86" t="n">
        <v>11.75</v>
      </c>
      <c r="Y124" s="86" t="n">
        <v>39.5</v>
      </c>
      <c r="Z124" s="86" t="n">
        <v>0.98</v>
      </c>
      <c r="AA124" s="86" t="n">
        <v>0</v>
      </c>
      <c r="AB124" s="86" t="n">
        <v>1.25</v>
      </c>
      <c r="AC124" s="86" t="n">
        <v>0.25</v>
      </c>
      <c r="AD124" s="86" t="n">
        <v>0.35</v>
      </c>
      <c r="AE124" s="86" t="n">
        <v>0.05</v>
      </c>
      <c r="AF124" s="86" t="n">
        <v>0.02</v>
      </c>
      <c r="AG124" s="86" t="n">
        <v>0.18</v>
      </c>
      <c r="AH124" s="86" t="n">
        <v>0.5</v>
      </c>
      <c r="AI124" s="86" t="n">
        <v>0</v>
      </c>
      <c r="AJ124" s="87" t="n">
        <v>0</v>
      </c>
      <c r="AK124" s="87" t="n">
        <v>80.5</v>
      </c>
      <c r="AL124" s="87" t="n">
        <v>62</v>
      </c>
      <c r="AM124" s="87" t="n">
        <v>106.75</v>
      </c>
      <c r="AN124" s="87" t="n">
        <v>55.75</v>
      </c>
      <c r="AO124" s="87" t="n">
        <v>23.25</v>
      </c>
      <c r="AP124" s="87" t="n">
        <v>49.5</v>
      </c>
      <c r="AQ124" s="87" t="n">
        <v>20</v>
      </c>
      <c r="AR124" s="87" t="n">
        <v>92.75</v>
      </c>
      <c r="AS124" s="87" t="n">
        <v>74.25</v>
      </c>
      <c r="AT124" s="87" t="n">
        <v>72.75</v>
      </c>
      <c r="AU124" s="87" t="n">
        <v>116</v>
      </c>
      <c r="AV124" s="87" t="n">
        <v>31</v>
      </c>
      <c r="AW124" s="87" t="n">
        <v>77.5</v>
      </c>
      <c r="AX124" s="87" t="n">
        <v>389.75</v>
      </c>
      <c r="AY124" s="87" t="n">
        <v>0</v>
      </c>
      <c r="AZ124" s="87" t="n">
        <v>131.5</v>
      </c>
      <c r="BA124" s="87" t="n">
        <v>72.75</v>
      </c>
      <c r="BB124" s="87" t="n">
        <v>45</v>
      </c>
      <c r="BC124" s="87" t="n">
        <v>32.5</v>
      </c>
      <c r="BD124" s="87" t="n">
        <v>0</v>
      </c>
      <c r="BE124" s="87" t="n">
        <v>0</v>
      </c>
      <c r="BF124" s="87" t="n">
        <v>0</v>
      </c>
      <c r="BG124" s="87" t="n">
        <v>0</v>
      </c>
      <c r="BH124" s="87" t="n">
        <v>0</v>
      </c>
      <c r="BI124" s="87" t="n">
        <v>0</v>
      </c>
      <c r="BJ124" s="87" t="n">
        <v>0</v>
      </c>
      <c r="BK124" s="87" t="n">
        <v>0.04</v>
      </c>
      <c r="BL124" s="87" t="n">
        <v>0</v>
      </c>
      <c r="BM124" s="87" t="n">
        <v>0</v>
      </c>
      <c r="BN124" s="87" t="n">
        <v>0.01</v>
      </c>
      <c r="BO124" s="87" t="n">
        <v>0</v>
      </c>
      <c r="BP124" s="87" t="n">
        <v>0</v>
      </c>
      <c r="BQ124" s="87" t="n">
        <v>0</v>
      </c>
      <c r="BR124" s="87" t="n">
        <v>0</v>
      </c>
      <c r="BS124" s="87" t="n">
        <v>0.03</v>
      </c>
      <c r="BT124" s="87" t="n">
        <v>0</v>
      </c>
      <c r="BU124" s="87" t="n">
        <v>0</v>
      </c>
      <c r="BV124" s="87" t="n">
        <v>0.12</v>
      </c>
      <c r="BW124" s="87" t="n">
        <v>0.02</v>
      </c>
      <c r="BX124" s="87" t="n">
        <v>0</v>
      </c>
      <c r="BY124" s="87" t="n">
        <v>0</v>
      </c>
      <c r="BZ124" s="87" t="n">
        <v>0</v>
      </c>
      <c r="CA124" s="87" t="n">
        <v>0</v>
      </c>
      <c r="CB124" s="87" t="n">
        <v>11.75</v>
      </c>
      <c r="CC124" s="88"/>
      <c r="CD124" s="88"/>
      <c r="CE124" s="87" t="n">
        <v>0.21</v>
      </c>
      <c r="CF124" s="87"/>
      <c r="CG124" s="87" t="n">
        <v>3</v>
      </c>
      <c r="CH124" s="87" t="n">
        <v>3</v>
      </c>
      <c r="CI124" s="87" t="n">
        <v>3</v>
      </c>
      <c r="CJ124" s="87" t="n">
        <v>570</v>
      </c>
      <c r="CK124" s="87" t="n">
        <v>219.6</v>
      </c>
      <c r="CL124" s="87" t="n">
        <v>394.8</v>
      </c>
      <c r="CM124" s="87" t="n">
        <v>5.7</v>
      </c>
      <c r="CN124" s="87" t="n">
        <v>4.74</v>
      </c>
      <c r="CO124" s="87" t="n">
        <v>5.22</v>
      </c>
      <c r="CP124" s="87" t="n">
        <v>0</v>
      </c>
      <c r="CQ124" s="87" t="n">
        <v>0</v>
      </c>
    </row>
    <row r="125" customFormat="false" ht="15.6" hidden="false" customHeight="false" outlineLevel="0" collapsed="false">
      <c r="A125" s="33" t="str">
        <f aca="false">"-"</f>
        <v>-</v>
      </c>
      <c r="B125" s="38" t="s">
        <v>181</v>
      </c>
      <c r="C125" s="35" t="str">
        <f aca="false">"100"</f>
        <v>100</v>
      </c>
      <c r="D125" s="131" t="n">
        <v>0.4</v>
      </c>
      <c r="E125" s="131" t="n">
        <v>0</v>
      </c>
      <c r="F125" s="131" t="n">
        <v>0.4</v>
      </c>
      <c r="G125" s="131" t="n">
        <v>0.4</v>
      </c>
      <c r="H125" s="131" t="n">
        <v>11.6</v>
      </c>
      <c r="I125" s="131" t="n">
        <v>48.68</v>
      </c>
      <c r="J125" s="81" t="n">
        <v>0.1</v>
      </c>
      <c r="K125" s="82" t="n">
        <v>0</v>
      </c>
      <c r="L125" s="82" t="n">
        <v>0</v>
      </c>
      <c r="M125" s="82" t="n">
        <v>0</v>
      </c>
      <c r="N125" s="82" t="n">
        <v>9</v>
      </c>
      <c r="O125" s="82" t="n">
        <v>0.8</v>
      </c>
      <c r="P125" s="82" t="n">
        <v>1.8</v>
      </c>
      <c r="Q125" s="82" t="n">
        <v>0</v>
      </c>
      <c r="R125" s="82" t="n">
        <v>0</v>
      </c>
      <c r="S125" s="82" t="n">
        <v>0.8</v>
      </c>
      <c r="T125" s="82" t="n">
        <v>0.5</v>
      </c>
      <c r="U125" s="82" t="n">
        <v>26</v>
      </c>
      <c r="V125" s="82" t="n">
        <v>278</v>
      </c>
      <c r="W125" s="82" t="n">
        <v>16</v>
      </c>
      <c r="X125" s="82" t="n">
        <v>9</v>
      </c>
      <c r="Y125" s="82" t="n">
        <v>11</v>
      </c>
      <c r="Z125" s="82" t="n">
        <v>2.2</v>
      </c>
      <c r="AA125" s="82" t="n">
        <v>0</v>
      </c>
      <c r="AB125" s="82" t="n">
        <v>30</v>
      </c>
      <c r="AC125" s="82" t="n">
        <v>5</v>
      </c>
      <c r="AD125" s="82" t="n">
        <v>0.2</v>
      </c>
      <c r="AE125" s="82" t="n">
        <v>0.03</v>
      </c>
      <c r="AF125" s="82" t="n">
        <v>0.02</v>
      </c>
      <c r="AG125" s="82" t="n">
        <v>0.3</v>
      </c>
      <c r="AH125" s="82" t="n">
        <v>0.4</v>
      </c>
      <c r="AI125" s="82" t="n">
        <v>10</v>
      </c>
      <c r="AJ125" s="80" t="n">
        <v>0</v>
      </c>
      <c r="AK125" s="80" t="n">
        <v>12</v>
      </c>
      <c r="AL125" s="80" t="n">
        <v>13</v>
      </c>
      <c r="AM125" s="80" t="n">
        <v>19</v>
      </c>
      <c r="AN125" s="80" t="n">
        <v>18</v>
      </c>
      <c r="AO125" s="80" t="n">
        <v>3</v>
      </c>
      <c r="AP125" s="80" t="n">
        <v>11</v>
      </c>
      <c r="AQ125" s="80" t="n">
        <v>3</v>
      </c>
      <c r="AR125" s="80" t="n">
        <v>9</v>
      </c>
      <c r="AS125" s="80" t="n">
        <v>17</v>
      </c>
      <c r="AT125" s="80" t="n">
        <v>10</v>
      </c>
      <c r="AU125" s="80" t="n">
        <v>78</v>
      </c>
      <c r="AV125" s="80" t="n">
        <v>7</v>
      </c>
      <c r="AW125" s="80" t="n">
        <v>14</v>
      </c>
      <c r="AX125" s="80" t="n">
        <v>42</v>
      </c>
      <c r="AY125" s="80" t="n">
        <v>0</v>
      </c>
      <c r="AZ125" s="80" t="n">
        <v>13</v>
      </c>
      <c r="BA125" s="80" t="n">
        <v>16</v>
      </c>
      <c r="BB125" s="80" t="n">
        <v>6</v>
      </c>
      <c r="BC125" s="80" t="n">
        <v>5</v>
      </c>
      <c r="BD125" s="80" t="n">
        <v>0</v>
      </c>
      <c r="BE125" s="80" t="n">
        <v>0</v>
      </c>
      <c r="BF125" s="80" t="n">
        <v>0</v>
      </c>
      <c r="BG125" s="80" t="n">
        <v>0</v>
      </c>
      <c r="BH125" s="80" t="n">
        <v>0</v>
      </c>
      <c r="BI125" s="80" t="n">
        <v>0</v>
      </c>
      <c r="BJ125" s="80" t="n">
        <v>0</v>
      </c>
      <c r="BK125" s="80" t="n">
        <v>0</v>
      </c>
      <c r="BL125" s="80" t="n">
        <v>0</v>
      </c>
      <c r="BM125" s="80" t="n">
        <v>0</v>
      </c>
      <c r="BN125" s="80" t="n">
        <v>0</v>
      </c>
      <c r="BO125" s="80" t="n">
        <v>0</v>
      </c>
      <c r="BP125" s="80" t="n">
        <v>0</v>
      </c>
      <c r="BQ125" s="80" t="n">
        <v>0</v>
      </c>
      <c r="BR125" s="80" t="n">
        <v>0</v>
      </c>
      <c r="BS125" s="80" t="n">
        <v>0</v>
      </c>
      <c r="BT125" s="80" t="n">
        <v>0</v>
      </c>
      <c r="BU125" s="80" t="n">
        <v>0</v>
      </c>
      <c r="BV125" s="80" t="n">
        <v>0</v>
      </c>
      <c r="BW125" s="80" t="n">
        <v>0</v>
      </c>
      <c r="BX125" s="80" t="n">
        <v>0</v>
      </c>
      <c r="BY125" s="80" t="n">
        <v>0</v>
      </c>
      <c r="BZ125" s="80" t="n">
        <v>0</v>
      </c>
      <c r="CA125" s="80" t="n">
        <v>0</v>
      </c>
      <c r="CB125" s="80" t="n">
        <v>86.3</v>
      </c>
      <c r="CC125" s="83"/>
      <c r="CD125" s="83"/>
      <c r="CE125" s="80" t="n">
        <v>5</v>
      </c>
      <c r="CF125" s="80"/>
      <c r="CG125" s="80" t="n">
        <v>2</v>
      </c>
      <c r="CH125" s="80" t="n">
        <v>2</v>
      </c>
      <c r="CI125" s="80" t="n">
        <v>2</v>
      </c>
      <c r="CJ125" s="80" t="n">
        <v>150</v>
      </c>
      <c r="CK125" s="80" t="n">
        <v>150</v>
      </c>
      <c r="CL125" s="80" t="n">
        <v>150</v>
      </c>
      <c r="CM125" s="80" t="n">
        <v>46.8</v>
      </c>
      <c r="CN125" s="80" t="n">
        <v>46.8</v>
      </c>
      <c r="CO125" s="80" t="n">
        <v>46.8</v>
      </c>
      <c r="CP125" s="80" t="n">
        <v>0</v>
      </c>
      <c r="CQ125" s="80" t="n">
        <v>0</v>
      </c>
    </row>
    <row r="126" customFormat="false" ht="14.4" hidden="false" customHeight="false" outlineLevel="0" collapsed="false">
      <c r="A126" s="47"/>
      <c r="B126" s="48" t="s">
        <v>182</v>
      </c>
      <c r="C126" s="49"/>
      <c r="D126" s="64" t="n">
        <f aca="false">SUM(D119:D125)</f>
        <v>26.98</v>
      </c>
      <c r="E126" s="133" t="n">
        <f aca="false">SUM(E119:E125)</f>
        <v>14.2</v>
      </c>
      <c r="F126" s="133" t="n">
        <f aca="false">SUM(F119:F125)</f>
        <v>24.78</v>
      </c>
      <c r="G126" s="133" t="n">
        <f aca="false">SUM(G119:G125)</f>
        <v>1.62</v>
      </c>
      <c r="H126" s="133" t="n">
        <f aca="false">SUM(H119:H125)</f>
        <v>105.8</v>
      </c>
      <c r="I126" s="133" t="n">
        <f aca="false">SUM(I119:I125)</f>
        <v>707.445957125</v>
      </c>
      <c r="J126" s="59" t="n">
        <f aca="false">SUM(J119:J125)</f>
        <v>8.99</v>
      </c>
      <c r="K126" s="60" t="n">
        <f aca="false">SUM(K119:K125)</f>
        <v>0.24</v>
      </c>
      <c r="L126" s="60" t="n">
        <f aca="false">SUM(L119:L125)</f>
        <v>0</v>
      </c>
      <c r="M126" s="60" t="n">
        <f aca="false">SUM(M119:M125)</f>
        <v>0</v>
      </c>
      <c r="N126" s="60" t="n">
        <f aca="false">SUM(N119:N125)</f>
        <v>27.65</v>
      </c>
      <c r="O126" s="60" t="n">
        <f aca="false">SUM(O119:O125)</f>
        <v>60.7</v>
      </c>
      <c r="P126" s="60" t="n">
        <f aca="false">SUM(P119:P125)</f>
        <v>10.1</v>
      </c>
      <c r="Q126" s="60" t="n">
        <f aca="false">SUM(Q119:Q125)</f>
        <v>0</v>
      </c>
      <c r="R126" s="60" t="n">
        <f aca="false">SUM(R119:R125)</f>
        <v>0</v>
      </c>
      <c r="S126" s="60" t="n">
        <f aca="false">SUM(S119:S125)</f>
        <v>1.64</v>
      </c>
      <c r="T126" s="60" t="n">
        <f aca="false">SUM(T119:T125)</f>
        <v>4.96</v>
      </c>
      <c r="U126" s="60" t="n">
        <f aca="false">SUM(U119:U125)</f>
        <v>795.58</v>
      </c>
      <c r="V126" s="60" t="n">
        <f aca="false">SUM(V119:V125)</f>
        <v>839.58</v>
      </c>
      <c r="W126" s="60" t="n">
        <f aca="false">SUM(W119:W125)</f>
        <v>119.81</v>
      </c>
      <c r="X126" s="60" t="n">
        <f aca="false">SUM(X119:X125)</f>
        <v>80.57</v>
      </c>
      <c r="Y126" s="60" t="n">
        <f aca="false">SUM(Y119:Y125)</f>
        <v>292.12</v>
      </c>
      <c r="Z126" s="60" t="n">
        <f aca="false">SUM(Z119:Z125)</f>
        <v>6.39</v>
      </c>
      <c r="AA126" s="60" t="n">
        <f aca="false">SUM(AA119:AA125)</f>
        <v>63.85</v>
      </c>
      <c r="AB126" s="60" t="n">
        <f aca="false">SUM(AB119:AB125)</f>
        <v>1422.17</v>
      </c>
      <c r="AC126" s="60" t="n">
        <f aca="false">SUM(AC119:AC125)</f>
        <v>363.03</v>
      </c>
      <c r="AD126" s="60" t="n">
        <f aca="false">SUM(AD119:AD125)</f>
        <v>2.56</v>
      </c>
      <c r="AE126" s="60" t="n">
        <f aca="false">SUM(AE119:AE125)</f>
        <v>0.29</v>
      </c>
      <c r="AF126" s="60" t="n">
        <f aca="false">SUM(AF119:AF125)</f>
        <v>0.24</v>
      </c>
      <c r="AG126" s="60" t="n">
        <f aca="false">SUM(AG119:AG125)</f>
        <v>7.28</v>
      </c>
      <c r="AH126" s="60" t="n">
        <f aca="false">SUM(AH119:AH125)</f>
        <v>13.79</v>
      </c>
      <c r="AI126" s="60" t="n">
        <f aca="false">SUM(AI119:AI125)</f>
        <v>17.15</v>
      </c>
      <c r="AJ126" s="60" t="n">
        <f aca="false">SUM(AJ119:AJ125)</f>
        <v>0</v>
      </c>
      <c r="AK126" s="60" t="n">
        <f aca="false">SUM(AK119:AK125)</f>
        <v>986.05</v>
      </c>
      <c r="AL126" s="60" t="n">
        <f aca="false">SUM(AL119:AL125)</f>
        <v>829.33</v>
      </c>
      <c r="AM126" s="60" t="n">
        <f aca="false">SUM(AM119:AM125)</f>
        <v>1586.61</v>
      </c>
      <c r="AN126" s="60" t="n">
        <f aca="false">SUM(AN119:AN125)</f>
        <v>1314.89</v>
      </c>
      <c r="AO126" s="60" t="n">
        <f aca="false">SUM(AO119:AO125)</f>
        <v>436.46</v>
      </c>
      <c r="AP126" s="60" t="n">
        <f aca="false">SUM(AP119:AP125)</f>
        <v>841.08</v>
      </c>
      <c r="AQ126" s="60" t="n">
        <f aca="false">SUM(AQ119:AQ125)</f>
        <v>287.27</v>
      </c>
      <c r="AR126" s="60" t="n">
        <f aca="false">SUM(AR119:AR125)</f>
        <v>921.59</v>
      </c>
      <c r="AS126" s="60" t="n">
        <f aca="false">SUM(AS119:AS125)</f>
        <v>1036.98</v>
      </c>
      <c r="AT126" s="60" t="n">
        <f aca="false">SUM(AT119:AT125)</f>
        <v>1152.99</v>
      </c>
      <c r="AU126" s="60" t="n">
        <f aca="false">SUM(AU119:AU125)</f>
        <v>1510.52</v>
      </c>
      <c r="AV126" s="60" t="n">
        <f aca="false">SUM(AV119:AV125)</f>
        <v>469.48</v>
      </c>
      <c r="AW126" s="60" t="n">
        <f aca="false">SUM(AW119:AW125)</f>
        <v>1176.89</v>
      </c>
      <c r="AX126" s="60" t="n">
        <f aca="false">SUM(AX119:AX125)</f>
        <v>3896.45</v>
      </c>
      <c r="AY126" s="60" t="n">
        <f aca="false">SUM(AY119:AY125)</f>
        <v>93.77</v>
      </c>
      <c r="AZ126" s="60" t="n">
        <f aca="false">SUM(AZ119:AZ125)</f>
        <v>1264.55</v>
      </c>
      <c r="BA126" s="60" t="n">
        <f aca="false">SUM(BA119:BA125)</f>
        <v>940.41</v>
      </c>
      <c r="BB126" s="60" t="n">
        <f aca="false">SUM(BB119:BB125)</f>
        <v>672.27</v>
      </c>
      <c r="BC126" s="60" t="n">
        <f aca="false">SUM(BC119:BC125)</f>
        <v>305.59</v>
      </c>
      <c r="BD126" s="60" t="n">
        <f aca="false">SUM(BD119:BD125)</f>
        <v>0.26</v>
      </c>
      <c r="BE126" s="60" t="n">
        <f aca="false">SUM(BE119:BE125)</f>
        <v>0.12</v>
      </c>
      <c r="BF126" s="60" t="n">
        <f aca="false">SUM(BF119:BF125)</f>
        <v>0.06</v>
      </c>
      <c r="BG126" s="60" t="n">
        <f aca="false">SUM(BG119:BG125)</f>
        <v>0.14</v>
      </c>
      <c r="BH126" s="60" t="n">
        <f aca="false">SUM(BH119:BH125)</f>
        <v>0.17</v>
      </c>
      <c r="BI126" s="60" t="n">
        <f aca="false">SUM(BI119:BI125)</f>
        <v>0.75</v>
      </c>
      <c r="BJ126" s="60" t="n">
        <f aca="false">SUM(BJ119:BJ125)</f>
        <v>0</v>
      </c>
      <c r="BK126" s="60" t="n">
        <f aca="false">SUM(BK119:BK125)</f>
        <v>2.24</v>
      </c>
      <c r="BL126" s="60" t="n">
        <f aca="false">SUM(BL119:BL125)</f>
        <v>0</v>
      </c>
      <c r="BM126" s="60" t="n">
        <f aca="false">SUM(BM119:BM125)</f>
        <v>0.65</v>
      </c>
      <c r="BN126" s="60" t="n">
        <f aca="false">SUM(BN119:BN125)</f>
        <v>0.01</v>
      </c>
      <c r="BO126" s="60" t="n">
        <f aca="false">SUM(BO119:BO125)</f>
        <v>0</v>
      </c>
      <c r="BP126" s="60" t="n">
        <f aca="false">SUM(BP119:BP125)</f>
        <v>0</v>
      </c>
      <c r="BQ126" s="60" t="n">
        <f aca="false">SUM(BQ119:BQ125)</f>
        <v>0.14</v>
      </c>
      <c r="BR126" s="60" t="n">
        <f aca="false">SUM(BR119:BR125)</f>
        <v>0.22</v>
      </c>
      <c r="BS126" s="60" t="n">
        <f aca="false">SUM(BS119:BS125)</f>
        <v>1.78</v>
      </c>
      <c r="BT126" s="60" t="n">
        <f aca="false">SUM(BT119:BT125)</f>
        <v>0</v>
      </c>
      <c r="BU126" s="60" t="n">
        <f aca="false">SUM(BU119:BU125)</f>
        <v>0</v>
      </c>
      <c r="BV126" s="60" t="n">
        <f aca="false">SUM(BV119:BV125)</f>
        <v>0.46</v>
      </c>
      <c r="BW126" s="60" t="n">
        <f aca="false">SUM(BW119:BW125)</f>
        <v>0.03</v>
      </c>
      <c r="BX126" s="60" t="n">
        <f aca="false">SUM(BX119:BX125)</f>
        <v>0</v>
      </c>
      <c r="BY126" s="60" t="n">
        <f aca="false">SUM(BY119:BY125)</f>
        <v>0</v>
      </c>
      <c r="BZ126" s="60" t="n">
        <f aca="false">SUM(BZ119:BZ125)</f>
        <v>0</v>
      </c>
      <c r="CA126" s="60" t="n">
        <f aca="false">SUM(CA119:CA125)</f>
        <v>0</v>
      </c>
      <c r="CB126" s="60" t="n">
        <f aca="false">SUM(CB119:CB125)</f>
        <v>671.79</v>
      </c>
      <c r="CC126" s="60" t="n">
        <f aca="false">SUM(CC119:CC125)</f>
        <v>0</v>
      </c>
      <c r="CD126" s="60" t="n">
        <f aca="false">SUM(CD119:CD125)</f>
        <v>0</v>
      </c>
      <c r="CE126" s="60" t="n">
        <f aca="false">SUM(CE119:CE125)</f>
        <v>300.88</v>
      </c>
      <c r="CF126" s="60" t="n">
        <f aca="false">SUM(CF119:CF125)</f>
        <v>0</v>
      </c>
      <c r="CG126" s="60" t="n">
        <f aca="false">SUM(CG119:CG125)</f>
        <v>77.78</v>
      </c>
      <c r="CH126" s="60" t="n">
        <f aca="false">SUM(CH119:CH125)</f>
        <v>45.07</v>
      </c>
      <c r="CI126" s="60" t="n">
        <f aca="false">SUM(CI119:CI125)</f>
        <v>61.43</v>
      </c>
      <c r="CJ126" s="60" t="n">
        <f aca="false">SUM(CJ119:CJ125)</f>
        <v>5087.73</v>
      </c>
      <c r="CK126" s="60" t="n">
        <f aca="false">SUM(CK119:CK125)</f>
        <v>2820.62</v>
      </c>
      <c r="CL126" s="60" t="n">
        <f aca="false">SUM(CL119:CL125)</f>
        <v>3954.18</v>
      </c>
      <c r="CM126" s="60" t="n">
        <f aca="false">SUM(CM119:CM125)</f>
        <v>185.76</v>
      </c>
      <c r="CN126" s="60" t="n">
        <f aca="false">SUM(CN119:CN125)</f>
        <v>129.95</v>
      </c>
      <c r="CO126" s="60" t="n">
        <f aca="false">SUM(CO119:CO125)</f>
        <v>157.92</v>
      </c>
      <c r="CP126" s="60" t="n">
        <f aca="false">SUM(CP119:CP125)</f>
        <v>10</v>
      </c>
      <c r="CQ126" s="60" t="n">
        <f aca="false">SUM(CQ119:CQ125)</f>
        <v>1.28</v>
      </c>
    </row>
    <row r="127" customFormat="false" ht="15.6" hidden="true" customHeight="false" outlineLevel="0" collapsed="false">
      <c r="A127" s="28"/>
      <c r="B127" s="53" t="s">
        <v>112</v>
      </c>
      <c r="C127" s="30"/>
      <c r="D127" s="45" t="n">
        <v>26.95</v>
      </c>
      <c r="E127" s="45" t="n">
        <v>0</v>
      </c>
      <c r="F127" s="45" t="n">
        <v>27.65</v>
      </c>
      <c r="G127" s="45" t="n">
        <v>0</v>
      </c>
      <c r="H127" s="45" t="n">
        <v>117.25</v>
      </c>
      <c r="I127" s="45" t="n">
        <v>822.5</v>
      </c>
      <c r="V127" s="69" t="n">
        <v>0</v>
      </c>
      <c r="W127" s="69" t="n">
        <v>0</v>
      </c>
      <c r="X127" s="69" t="n">
        <v>0</v>
      </c>
      <c r="Y127" s="69" t="n">
        <v>0</v>
      </c>
      <c r="Z127" s="69" t="n">
        <v>0</v>
      </c>
      <c r="AA127" s="69" t="n">
        <v>0</v>
      </c>
      <c r="AB127" s="69" t="n">
        <v>0</v>
      </c>
      <c r="AC127" s="69" t="n">
        <v>245</v>
      </c>
      <c r="AD127" s="69" t="n">
        <v>0</v>
      </c>
      <c r="AE127" s="69" t="n">
        <v>0.42</v>
      </c>
      <c r="AF127" s="69" t="n">
        <v>0.49</v>
      </c>
      <c r="AI127" s="69" t="n">
        <v>21</v>
      </c>
      <c r="CI127" s="70" t="n">
        <v>0</v>
      </c>
      <c r="CL127" s="70" t="n">
        <v>0</v>
      </c>
      <c r="CO127" s="70" t="n">
        <v>0</v>
      </c>
    </row>
    <row r="128" customFormat="false" ht="15.6" hidden="true" customHeight="false" outlineLevel="0" collapsed="false">
      <c r="A128" s="28"/>
      <c r="B128" s="53" t="s">
        <v>113</v>
      </c>
      <c r="C128" s="30"/>
      <c r="D128" s="45" t="n">
        <f aca="false">D126-D127</f>
        <v>0.0300000000000011</v>
      </c>
      <c r="E128" s="45" t="n">
        <f aca="false">E126-E127</f>
        <v>14.2</v>
      </c>
      <c r="F128" s="45" t="n">
        <f aca="false">F126-F127</f>
        <v>-2.87</v>
      </c>
      <c r="G128" s="45" t="n">
        <f aca="false">G126-G127</f>
        <v>1.62</v>
      </c>
      <c r="H128" s="45" t="n">
        <f aca="false">H126-H127</f>
        <v>-11.45</v>
      </c>
      <c r="I128" s="45" t="n">
        <f aca="false">I126-I127</f>
        <v>-115.054042875</v>
      </c>
      <c r="V128" s="69" t="n">
        <f aca="false">V126-V127</f>
        <v>839.58</v>
      </c>
      <c r="W128" s="69" t="n">
        <f aca="false">W126-W127</f>
        <v>119.81</v>
      </c>
      <c r="X128" s="69" t="n">
        <f aca="false">X126-X127</f>
        <v>80.57</v>
      </c>
      <c r="Y128" s="69" t="n">
        <f aca="false">Y126-Y127</f>
        <v>292.12</v>
      </c>
      <c r="Z128" s="69" t="n">
        <f aca="false">Z126-Z127</f>
        <v>6.39</v>
      </c>
      <c r="AA128" s="69" t="n">
        <f aca="false">AA126-AA127</f>
        <v>63.85</v>
      </c>
      <c r="AB128" s="69" t="n">
        <f aca="false">AB126-AB127</f>
        <v>1422.17</v>
      </c>
      <c r="AC128" s="69" t="n">
        <f aca="false">AC126-AC127</f>
        <v>118.03</v>
      </c>
      <c r="AD128" s="69" t="n">
        <f aca="false">AD126-AD127</f>
        <v>2.56</v>
      </c>
      <c r="AE128" s="69" t="n">
        <f aca="false">AE126-AE127</f>
        <v>-0.13</v>
      </c>
      <c r="AF128" s="69" t="n">
        <f aca="false">AF126-AF127</f>
        <v>-0.25</v>
      </c>
      <c r="AI128" s="69" t="n">
        <f aca="false">AI126-AI127</f>
        <v>-3.85</v>
      </c>
      <c r="CI128" s="70" t="n">
        <f aca="false">CI126-CI127</f>
        <v>61.43</v>
      </c>
      <c r="CL128" s="70" t="n">
        <f aca="false">CL126-CL127</f>
        <v>3954.18</v>
      </c>
      <c r="CO128" s="70" t="n">
        <f aca="false">CO126-CO127</f>
        <v>157.92</v>
      </c>
    </row>
    <row r="129" customFormat="false" ht="15.6" hidden="true" customHeight="false" outlineLevel="0" collapsed="false">
      <c r="A129" s="28"/>
      <c r="B129" s="53" t="s">
        <v>114</v>
      </c>
      <c r="C129" s="30"/>
      <c r="D129" s="45" t="n">
        <v>15</v>
      </c>
      <c r="E129" s="45"/>
      <c r="F129" s="45" t="n">
        <v>31</v>
      </c>
      <c r="G129" s="45"/>
      <c r="H129" s="45" t="n">
        <v>54</v>
      </c>
      <c r="I129" s="45"/>
    </row>
    <row r="130" customFormat="false" ht="15.6" hidden="false" customHeight="false" outlineLevel="0" collapsed="false">
      <c r="A130" s="28"/>
      <c r="B130" s="53"/>
      <c r="C130" s="30"/>
      <c r="D130" s="45"/>
      <c r="E130" s="45"/>
      <c r="F130" s="45"/>
      <c r="G130" s="45"/>
      <c r="H130" s="45"/>
      <c r="I130" s="45"/>
    </row>
    <row r="131" customFormat="false" ht="15.6" hidden="false" customHeight="true" outlineLevel="0" collapsed="false">
      <c r="A131" s="28"/>
      <c r="B131" s="29" t="s">
        <v>161</v>
      </c>
      <c r="C131" s="54" t="s">
        <v>116</v>
      </c>
      <c r="D131" s="22" t="s">
        <v>117</v>
      </c>
      <c r="E131" s="22"/>
      <c r="F131" s="22" t="s">
        <v>118</v>
      </c>
      <c r="G131" s="22"/>
      <c r="H131" s="55" t="s">
        <v>119</v>
      </c>
      <c r="I131" s="55" t="s">
        <v>120</v>
      </c>
      <c r="J131" s="81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3"/>
      <c r="CD131" s="83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</row>
    <row r="132" customFormat="false" ht="15.6" hidden="false" customHeight="false" outlineLevel="0" collapsed="false">
      <c r="A132" s="33"/>
      <c r="B132" s="34" t="s">
        <v>173</v>
      </c>
      <c r="C132" s="35"/>
      <c r="D132" s="131"/>
      <c r="E132" s="131"/>
      <c r="F132" s="131"/>
      <c r="G132" s="131"/>
      <c r="H132" s="131"/>
      <c r="I132" s="131"/>
      <c r="J132" s="81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3"/>
      <c r="CD132" s="83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</row>
    <row r="133" customFormat="false" ht="15.6" hidden="false" customHeight="false" outlineLevel="0" collapsed="false">
      <c r="A133" s="33" t="s">
        <v>229</v>
      </c>
      <c r="B133" s="38" t="s">
        <v>230</v>
      </c>
      <c r="C133" s="35" t="s">
        <v>226</v>
      </c>
      <c r="D133" s="131" t="n">
        <v>4.91</v>
      </c>
      <c r="E133" s="131" t="n">
        <v>6.66</v>
      </c>
      <c r="F133" s="131" t="n">
        <v>3.89</v>
      </c>
      <c r="G133" s="131" t="n">
        <v>0.22</v>
      </c>
      <c r="H133" s="131" t="n">
        <v>27.05</v>
      </c>
      <c r="I133" s="131" t="n">
        <v>143.3</v>
      </c>
      <c r="J133" s="85" t="n">
        <v>1.58</v>
      </c>
      <c r="K133" s="86" t="n">
        <v>0.05</v>
      </c>
      <c r="L133" s="86" t="n">
        <v>0</v>
      </c>
      <c r="M133" s="86" t="n">
        <v>0</v>
      </c>
      <c r="N133" s="86" t="n">
        <v>1.57</v>
      </c>
      <c r="O133" s="86" t="n">
        <v>10.39</v>
      </c>
      <c r="P133" s="86" t="n">
        <v>1.1</v>
      </c>
      <c r="Q133" s="86" t="n">
        <v>0</v>
      </c>
      <c r="R133" s="86" t="n">
        <v>0</v>
      </c>
      <c r="S133" s="86" t="n">
        <v>0.1</v>
      </c>
      <c r="T133" s="86" t="n">
        <v>1.47</v>
      </c>
      <c r="U133" s="86" t="n">
        <v>73.44</v>
      </c>
      <c r="V133" s="86" t="n">
        <v>187.78</v>
      </c>
      <c r="W133" s="86" t="n">
        <v>11.34</v>
      </c>
      <c r="X133" s="86" t="n">
        <v>9.91</v>
      </c>
      <c r="Y133" s="86" t="n">
        <v>67.31</v>
      </c>
      <c r="Z133" s="86" t="n">
        <v>0.56</v>
      </c>
      <c r="AA133" s="86" t="n">
        <v>13.26</v>
      </c>
      <c r="AB133" s="86" t="n">
        <v>15.2</v>
      </c>
      <c r="AC133" s="86" t="n">
        <v>22.8</v>
      </c>
      <c r="AD133" s="86" t="n">
        <v>0.65</v>
      </c>
      <c r="AE133" s="86" t="n">
        <v>0.07</v>
      </c>
      <c r="AF133" s="86" t="n">
        <v>0.06</v>
      </c>
      <c r="AG133" s="86" t="n">
        <v>1.58</v>
      </c>
      <c r="AH133" s="86" t="n">
        <v>3.9</v>
      </c>
      <c r="AI133" s="86" t="n">
        <v>0.95</v>
      </c>
      <c r="AJ133" s="87" t="n">
        <v>0</v>
      </c>
      <c r="AK133" s="87" t="n">
        <v>430.79</v>
      </c>
      <c r="AL133" s="87" t="n">
        <v>336.7</v>
      </c>
      <c r="AM133" s="87" t="n">
        <v>607.81</v>
      </c>
      <c r="AN133" s="87" t="n">
        <v>689.8</v>
      </c>
      <c r="AO133" s="87" t="n">
        <v>189.19</v>
      </c>
      <c r="AP133" s="87" t="n">
        <v>394.5</v>
      </c>
      <c r="AQ133" s="87" t="n">
        <v>83.19</v>
      </c>
      <c r="AR133" s="87" t="n">
        <v>35.65</v>
      </c>
      <c r="AS133" s="87" t="n">
        <v>42.72</v>
      </c>
      <c r="AT133" s="87" t="n">
        <v>85.72</v>
      </c>
      <c r="AU133" s="87" t="n">
        <v>55.6</v>
      </c>
      <c r="AV133" s="87" t="n">
        <v>299.14</v>
      </c>
      <c r="AW133" s="87" t="n">
        <v>32.56</v>
      </c>
      <c r="AX133" s="87" t="n">
        <v>147.09</v>
      </c>
      <c r="AY133" s="87" t="n">
        <v>0</v>
      </c>
      <c r="AZ133" s="87" t="n">
        <v>29.66</v>
      </c>
      <c r="BA133" s="87" t="n">
        <v>28.71</v>
      </c>
      <c r="BB133" s="87" t="n">
        <v>27.56</v>
      </c>
      <c r="BC133" s="87" t="n">
        <v>12.36</v>
      </c>
      <c r="BD133" s="87" t="n">
        <v>0.06</v>
      </c>
      <c r="BE133" s="87" t="n">
        <v>0.03</v>
      </c>
      <c r="BF133" s="87" t="n">
        <v>0.01</v>
      </c>
      <c r="BG133" s="87" t="n">
        <v>0.03</v>
      </c>
      <c r="BH133" s="87" t="n">
        <v>0.04</v>
      </c>
      <c r="BI133" s="87" t="n">
        <v>0.17</v>
      </c>
      <c r="BJ133" s="87" t="n">
        <v>0</v>
      </c>
      <c r="BK133" s="87" t="n">
        <v>0.51</v>
      </c>
      <c r="BL133" s="87" t="n">
        <v>0</v>
      </c>
      <c r="BM133" s="87" t="n">
        <v>0.16</v>
      </c>
      <c r="BN133" s="87" t="n">
        <v>0</v>
      </c>
      <c r="BO133" s="87" t="n">
        <v>0</v>
      </c>
      <c r="BP133" s="87" t="n">
        <v>0</v>
      </c>
      <c r="BQ133" s="87" t="n">
        <v>0.03</v>
      </c>
      <c r="BR133" s="87" t="n">
        <v>0.05</v>
      </c>
      <c r="BS133" s="87" t="n">
        <v>0.47</v>
      </c>
      <c r="BT133" s="87" t="n">
        <v>0</v>
      </c>
      <c r="BU133" s="87" t="n">
        <v>0</v>
      </c>
      <c r="BV133" s="87" t="n">
        <v>0.07</v>
      </c>
      <c r="BW133" s="87" t="n">
        <v>0</v>
      </c>
      <c r="BX133" s="87" t="n">
        <v>0</v>
      </c>
      <c r="BY133" s="87" t="n">
        <v>0</v>
      </c>
      <c r="BZ133" s="87" t="n">
        <v>0</v>
      </c>
      <c r="CA133" s="87" t="n">
        <v>0</v>
      </c>
      <c r="CB133" s="87" t="n">
        <v>238.65</v>
      </c>
      <c r="CC133" s="88"/>
      <c r="CD133" s="88"/>
      <c r="CE133" s="87" t="n">
        <v>15.79</v>
      </c>
      <c r="CF133" s="87"/>
      <c r="CG133" s="87" t="n">
        <v>75.99</v>
      </c>
      <c r="CH133" s="87" t="n">
        <v>21.11</v>
      </c>
      <c r="CI133" s="87" t="n">
        <v>48.55</v>
      </c>
      <c r="CJ133" s="87" t="n">
        <v>1293.93</v>
      </c>
      <c r="CK133" s="87" t="n">
        <v>580.37</v>
      </c>
      <c r="CL133" s="87" t="n">
        <v>937.15</v>
      </c>
      <c r="CM133" s="87" t="n">
        <v>54.12</v>
      </c>
      <c r="CN133" s="87" t="n">
        <v>28.49</v>
      </c>
      <c r="CO133" s="87" t="n">
        <v>41.3</v>
      </c>
      <c r="CP133" s="87" t="n">
        <v>0</v>
      </c>
      <c r="CQ133" s="87" t="n">
        <v>0.4</v>
      </c>
    </row>
    <row r="134" customFormat="false" ht="15.6" hidden="false" customHeight="false" outlineLevel="0" collapsed="false">
      <c r="A134" s="33" t="s">
        <v>150</v>
      </c>
      <c r="B134" s="38" t="s">
        <v>151</v>
      </c>
      <c r="C134" s="35" t="str">
        <f aca="false">"100"</f>
        <v>100</v>
      </c>
      <c r="D134" s="131" t="n">
        <v>14.89</v>
      </c>
      <c r="E134" s="131" t="n">
        <v>14.17</v>
      </c>
      <c r="F134" s="131" t="n">
        <v>15.69</v>
      </c>
      <c r="G134" s="131" t="n">
        <v>0.09</v>
      </c>
      <c r="H134" s="131" t="n">
        <v>12.12</v>
      </c>
      <c r="I134" s="131" t="n">
        <v>221.167</v>
      </c>
      <c r="J134" s="85" t="n">
        <v>8.05</v>
      </c>
      <c r="K134" s="86" t="n">
        <v>0.11</v>
      </c>
      <c r="L134" s="86" t="n">
        <v>0</v>
      </c>
      <c r="M134" s="86" t="n">
        <v>0</v>
      </c>
      <c r="N134" s="86" t="n">
        <v>1.33</v>
      </c>
      <c r="O134" s="86" t="n">
        <v>3.41</v>
      </c>
      <c r="P134" s="86" t="n">
        <v>0.63</v>
      </c>
      <c r="Q134" s="86" t="n">
        <v>0</v>
      </c>
      <c r="R134" s="86" t="n">
        <v>0</v>
      </c>
      <c r="S134" s="86" t="n">
        <v>0.03</v>
      </c>
      <c r="T134" s="86" t="n">
        <v>1.46</v>
      </c>
      <c r="U134" s="86" t="n">
        <v>234.7</v>
      </c>
      <c r="V134" s="86" t="n">
        <v>279.96</v>
      </c>
      <c r="W134" s="86" t="n">
        <v>15</v>
      </c>
      <c r="X134" s="86" t="n">
        <v>19.58</v>
      </c>
      <c r="Y134" s="86" t="n">
        <v>157.01</v>
      </c>
      <c r="Z134" s="86" t="n">
        <v>2.25</v>
      </c>
      <c r="AA134" s="86" t="n">
        <v>17</v>
      </c>
      <c r="AB134" s="86" t="n">
        <v>12.75</v>
      </c>
      <c r="AC134" s="86" t="n">
        <v>22.5</v>
      </c>
      <c r="AD134" s="86" t="n">
        <v>0.48</v>
      </c>
      <c r="AE134" s="86" t="n">
        <v>0.05</v>
      </c>
      <c r="AF134" s="86" t="n">
        <v>0.1</v>
      </c>
      <c r="AG134" s="86" t="n">
        <v>3.28</v>
      </c>
      <c r="AH134" s="86" t="n">
        <v>6.8</v>
      </c>
      <c r="AI134" s="86" t="n">
        <v>0.45</v>
      </c>
      <c r="AJ134" s="87" t="n">
        <v>0</v>
      </c>
      <c r="AK134" s="87" t="n">
        <v>810.97</v>
      </c>
      <c r="AL134" s="87" t="n">
        <v>616.7</v>
      </c>
      <c r="AM134" s="87" t="n">
        <v>1165.18</v>
      </c>
      <c r="AN134" s="87" t="n">
        <v>1981.66</v>
      </c>
      <c r="AO134" s="87" t="n">
        <v>346.28</v>
      </c>
      <c r="AP134" s="87" t="n">
        <v>627.29</v>
      </c>
      <c r="AQ134" s="87" t="n">
        <v>166.39</v>
      </c>
      <c r="AR134" s="87" t="n">
        <v>629.95</v>
      </c>
      <c r="AS134" s="87" t="n">
        <v>842.75</v>
      </c>
      <c r="AT134" s="87" t="n">
        <v>812.94</v>
      </c>
      <c r="AU134" s="87" t="n">
        <v>1364.83</v>
      </c>
      <c r="AV134" s="87" t="n">
        <v>550.79</v>
      </c>
      <c r="AW134" s="87" t="n">
        <v>729.89</v>
      </c>
      <c r="AX134" s="87" t="n">
        <v>2488.55</v>
      </c>
      <c r="AY134" s="87" t="n">
        <v>220.4</v>
      </c>
      <c r="AZ134" s="87" t="n">
        <v>568.96</v>
      </c>
      <c r="BA134" s="87" t="n">
        <v>619.12</v>
      </c>
      <c r="BB134" s="87" t="n">
        <v>513.95</v>
      </c>
      <c r="BC134" s="87" t="n">
        <v>206.82</v>
      </c>
      <c r="BD134" s="87" t="n">
        <v>0.13</v>
      </c>
      <c r="BE134" s="87" t="n">
        <v>0.06</v>
      </c>
      <c r="BF134" s="87" t="n">
        <v>0.03</v>
      </c>
      <c r="BG134" s="87" t="n">
        <v>0.07</v>
      </c>
      <c r="BH134" s="87" t="n">
        <v>0.08</v>
      </c>
      <c r="BI134" s="87" t="n">
        <v>0.38</v>
      </c>
      <c r="BJ134" s="87" t="n">
        <v>0</v>
      </c>
      <c r="BK134" s="87" t="n">
        <v>1.06</v>
      </c>
      <c r="BL134" s="87" t="n">
        <v>0</v>
      </c>
      <c r="BM134" s="87" t="n">
        <v>0.32</v>
      </c>
      <c r="BN134" s="87" t="n">
        <v>0</v>
      </c>
      <c r="BO134" s="87" t="n">
        <v>0</v>
      </c>
      <c r="BP134" s="87" t="n">
        <v>0</v>
      </c>
      <c r="BQ134" s="87" t="n">
        <v>0.07</v>
      </c>
      <c r="BR134" s="87" t="n">
        <v>0.11</v>
      </c>
      <c r="BS134" s="87" t="n">
        <v>0.86</v>
      </c>
      <c r="BT134" s="87" t="n">
        <v>0</v>
      </c>
      <c r="BU134" s="87" t="n">
        <v>0</v>
      </c>
      <c r="BV134" s="87" t="n">
        <v>0.07</v>
      </c>
      <c r="BW134" s="87" t="n">
        <v>0.01</v>
      </c>
      <c r="BX134" s="87" t="n">
        <v>0</v>
      </c>
      <c r="BY134" s="87" t="n">
        <v>0</v>
      </c>
      <c r="BZ134" s="87" t="n">
        <v>0</v>
      </c>
      <c r="CA134" s="87" t="n">
        <v>0</v>
      </c>
      <c r="CB134" s="87" t="n">
        <v>126.45</v>
      </c>
      <c r="CC134" s="88"/>
      <c r="CD134" s="88"/>
      <c r="CE134" s="87" t="n">
        <v>19.13</v>
      </c>
      <c r="CF134" s="87"/>
      <c r="CG134" s="87" t="n">
        <v>27.69</v>
      </c>
      <c r="CH134" s="87" t="n">
        <v>17.54</v>
      </c>
      <c r="CI134" s="87" t="n">
        <v>22.61</v>
      </c>
      <c r="CJ134" s="87" t="n">
        <v>2951.17</v>
      </c>
      <c r="CK134" s="87" t="n">
        <v>1775.97</v>
      </c>
      <c r="CL134" s="87" t="n">
        <v>2363.57</v>
      </c>
      <c r="CM134" s="87" t="n">
        <v>34.48</v>
      </c>
      <c r="CN134" s="87" t="n">
        <v>19.96</v>
      </c>
      <c r="CO134" s="87" t="n">
        <v>27.27</v>
      </c>
      <c r="CP134" s="87" t="n">
        <v>0</v>
      </c>
      <c r="CQ134" s="87" t="n">
        <v>0.5</v>
      </c>
    </row>
    <row r="135" customFormat="false" ht="15.6" hidden="false" customHeight="false" outlineLevel="0" collapsed="false">
      <c r="A135" s="33" t="s">
        <v>165</v>
      </c>
      <c r="B135" s="38" t="s">
        <v>166</v>
      </c>
      <c r="C135" s="35" t="str">
        <f aca="false">"150"</f>
        <v>150</v>
      </c>
      <c r="D135" s="131" t="n">
        <v>3.11</v>
      </c>
      <c r="E135" s="131" t="n">
        <v>0.55</v>
      </c>
      <c r="F135" s="131" t="n">
        <v>3.67</v>
      </c>
      <c r="G135" s="131" t="n">
        <v>0.51</v>
      </c>
      <c r="H135" s="131" t="n">
        <v>22.07</v>
      </c>
      <c r="I135" s="131" t="n">
        <v>132.5857125</v>
      </c>
      <c r="J135" s="85" t="n">
        <v>2.28</v>
      </c>
      <c r="K135" s="86" t="n">
        <v>0.08</v>
      </c>
      <c r="L135" s="86" t="n">
        <v>0</v>
      </c>
      <c r="M135" s="86" t="n">
        <v>0</v>
      </c>
      <c r="N135" s="86" t="n">
        <v>2.15</v>
      </c>
      <c r="O135" s="86" t="n">
        <v>18.23</v>
      </c>
      <c r="P135" s="86" t="n">
        <v>1.7</v>
      </c>
      <c r="Q135" s="86" t="n">
        <v>0</v>
      </c>
      <c r="R135" s="86" t="n">
        <v>0</v>
      </c>
      <c r="S135" s="86" t="n">
        <v>0.29</v>
      </c>
      <c r="T135" s="86" t="n">
        <v>1.89</v>
      </c>
      <c r="U135" s="86" t="n">
        <v>77.84</v>
      </c>
      <c r="V135" s="86" t="n">
        <v>636.26</v>
      </c>
      <c r="W135" s="86" t="n">
        <v>33.96</v>
      </c>
      <c r="X135" s="86" t="n">
        <v>30.35</v>
      </c>
      <c r="Y135" s="86" t="n">
        <v>86.82</v>
      </c>
      <c r="Z135" s="86" t="n">
        <v>1.12</v>
      </c>
      <c r="AA135" s="86" t="n">
        <v>18.75</v>
      </c>
      <c r="AB135" s="86" t="n">
        <v>34.11</v>
      </c>
      <c r="AC135" s="86" t="n">
        <v>25.05</v>
      </c>
      <c r="AD135" s="86" t="n">
        <v>0.17</v>
      </c>
      <c r="AE135" s="86" t="n">
        <v>0.12</v>
      </c>
      <c r="AF135" s="86" t="n">
        <v>0.1</v>
      </c>
      <c r="AG135" s="86" t="n">
        <v>1.33</v>
      </c>
      <c r="AH135" s="86" t="n">
        <v>2.59</v>
      </c>
      <c r="AI135" s="86" t="n">
        <v>5.45</v>
      </c>
      <c r="AJ135" s="87" t="n">
        <v>0</v>
      </c>
      <c r="AK135" s="87" t="n">
        <v>62.59</v>
      </c>
      <c r="AL135" s="87" t="n">
        <v>81.44</v>
      </c>
      <c r="AM135" s="87" t="n">
        <v>116</v>
      </c>
      <c r="AN135" s="87" t="n">
        <v>118.1</v>
      </c>
      <c r="AO135" s="87" t="n">
        <v>26.61</v>
      </c>
      <c r="AP135" s="87" t="n">
        <v>76.13</v>
      </c>
      <c r="AQ135" s="87" t="n">
        <v>34.84</v>
      </c>
      <c r="AR135" s="87" t="n">
        <v>80.09</v>
      </c>
      <c r="AS135" s="87" t="n">
        <v>75.67</v>
      </c>
      <c r="AT135" s="87" t="n">
        <v>206.13</v>
      </c>
      <c r="AU135" s="87" t="n">
        <v>91.81</v>
      </c>
      <c r="AV135" s="87" t="n">
        <v>19.2</v>
      </c>
      <c r="AW135" s="87" t="n">
        <v>53.44</v>
      </c>
      <c r="AX135" s="87" t="n">
        <v>287.21</v>
      </c>
      <c r="AY135" s="87" t="n">
        <v>0</v>
      </c>
      <c r="AZ135" s="87" t="n">
        <v>40.19</v>
      </c>
      <c r="BA135" s="87" t="n">
        <v>36.55</v>
      </c>
      <c r="BB135" s="87" t="n">
        <v>72.75</v>
      </c>
      <c r="BC135" s="87" t="n">
        <v>21.66</v>
      </c>
      <c r="BD135" s="87" t="n">
        <v>0.1</v>
      </c>
      <c r="BE135" s="87" t="n">
        <v>0.04</v>
      </c>
      <c r="BF135" s="87" t="n">
        <v>0.02</v>
      </c>
      <c r="BG135" s="87" t="n">
        <v>0.05</v>
      </c>
      <c r="BH135" s="87" t="n">
        <v>0.06</v>
      </c>
      <c r="BI135" s="87" t="n">
        <v>0.29</v>
      </c>
      <c r="BJ135" s="87" t="n">
        <v>0</v>
      </c>
      <c r="BK135" s="87" t="n">
        <v>0.88</v>
      </c>
      <c r="BL135" s="87" t="n">
        <v>0</v>
      </c>
      <c r="BM135" s="87" t="n">
        <v>0.26</v>
      </c>
      <c r="BN135" s="87" t="n">
        <v>0</v>
      </c>
      <c r="BO135" s="87" t="n">
        <v>0</v>
      </c>
      <c r="BP135" s="87" t="n">
        <v>0</v>
      </c>
      <c r="BQ135" s="87" t="n">
        <v>0.05</v>
      </c>
      <c r="BR135" s="87" t="n">
        <v>0.09</v>
      </c>
      <c r="BS135" s="87" t="n">
        <v>0.85</v>
      </c>
      <c r="BT135" s="87" t="n">
        <v>0</v>
      </c>
      <c r="BU135" s="87" t="n">
        <v>0</v>
      </c>
      <c r="BV135" s="87" t="n">
        <v>0.14</v>
      </c>
      <c r="BW135" s="87" t="n">
        <v>0</v>
      </c>
      <c r="BX135" s="87" t="n">
        <v>0</v>
      </c>
      <c r="BY135" s="87" t="n">
        <v>0</v>
      </c>
      <c r="BZ135" s="87" t="n">
        <v>0</v>
      </c>
      <c r="CA135" s="87" t="n">
        <v>0</v>
      </c>
      <c r="CB135" s="87" t="n">
        <v>123.62</v>
      </c>
      <c r="CC135" s="88"/>
      <c r="CD135" s="88"/>
      <c r="CE135" s="87" t="n">
        <v>24.43</v>
      </c>
      <c r="CF135" s="87"/>
      <c r="CG135" s="87" t="n">
        <v>17.59</v>
      </c>
      <c r="CH135" s="87" t="n">
        <v>11.66</v>
      </c>
      <c r="CI135" s="87" t="n">
        <v>14.63</v>
      </c>
      <c r="CJ135" s="87" t="n">
        <v>602.06</v>
      </c>
      <c r="CK135" s="87" t="n">
        <v>529.2</v>
      </c>
      <c r="CL135" s="87" t="n">
        <v>565.63</v>
      </c>
      <c r="CM135" s="87" t="n">
        <v>24.41</v>
      </c>
      <c r="CN135" s="87" t="n">
        <v>3.59</v>
      </c>
      <c r="CO135" s="87" t="n">
        <v>14</v>
      </c>
      <c r="CP135" s="87" t="n">
        <v>0</v>
      </c>
      <c r="CQ135" s="87" t="n">
        <v>0.23</v>
      </c>
    </row>
    <row r="136" customFormat="false" ht="15.6" hidden="false" customHeight="false" outlineLevel="0" collapsed="false">
      <c r="A136" s="33" t="s">
        <v>211</v>
      </c>
      <c r="B136" s="38" t="s">
        <v>212</v>
      </c>
      <c r="C136" s="35" t="str">
        <f aca="false">"200"</f>
        <v>200</v>
      </c>
      <c r="D136" s="131" t="n">
        <v>0</v>
      </c>
      <c r="E136" s="131" t="n">
        <v>0</v>
      </c>
      <c r="F136" s="131" t="n">
        <v>0</v>
      </c>
      <c r="G136" s="131" t="n">
        <v>0</v>
      </c>
      <c r="H136" s="131" t="n">
        <v>18.95</v>
      </c>
      <c r="I136" s="131" t="n">
        <v>70.7104</v>
      </c>
      <c r="J136" s="85" t="n">
        <v>0</v>
      </c>
      <c r="K136" s="86" t="n">
        <v>0</v>
      </c>
      <c r="L136" s="86" t="n">
        <v>0</v>
      </c>
      <c r="M136" s="86" t="n">
        <v>0</v>
      </c>
      <c r="N136" s="86" t="n">
        <v>18.23</v>
      </c>
      <c r="O136" s="86" t="n">
        <v>0</v>
      </c>
      <c r="P136" s="86" t="n">
        <v>0.72</v>
      </c>
      <c r="Q136" s="86" t="n">
        <v>0</v>
      </c>
      <c r="R136" s="86" t="n">
        <v>0</v>
      </c>
      <c r="S136" s="86" t="n">
        <v>0</v>
      </c>
      <c r="T136" s="86" t="n">
        <v>0</v>
      </c>
      <c r="U136" s="86" t="n">
        <v>0</v>
      </c>
      <c r="V136" s="86" t="n">
        <v>0</v>
      </c>
      <c r="W136" s="86" t="n">
        <v>0</v>
      </c>
      <c r="X136" s="86" t="n">
        <v>0</v>
      </c>
      <c r="Y136" s="86" t="n">
        <v>0</v>
      </c>
      <c r="Z136" s="86" t="n">
        <v>0</v>
      </c>
      <c r="AA136" s="86" t="n">
        <v>120</v>
      </c>
      <c r="AB136" s="86" t="n">
        <v>0</v>
      </c>
      <c r="AC136" s="86" t="n">
        <v>0</v>
      </c>
      <c r="AD136" s="86" t="n">
        <v>2.34</v>
      </c>
      <c r="AE136" s="86" t="n">
        <v>0.26</v>
      </c>
      <c r="AF136" s="86" t="n">
        <v>0.31</v>
      </c>
      <c r="AG136" s="86" t="n">
        <v>2.55</v>
      </c>
      <c r="AH136" s="86" t="n">
        <v>0</v>
      </c>
      <c r="AI136" s="86" t="n">
        <v>8</v>
      </c>
      <c r="AJ136" s="87" t="n">
        <v>0</v>
      </c>
      <c r="AK136" s="87" t="n">
        <v>0</v>
      </c>
      <c r="AL136" s="87" t="n">
        <v>0</v>
      </c>
      <c r="AM136" s="87" t="n">
        <v>0</v>
      </c>
      <c r="AN136" s="87" t="n">
        <v>0</v>
      </c>
      <c r="AO136" s="87" t="n">
        <v>0</v>
      </c>
      <c r="AP136" s="87" t="n">
        <v>0</v>
      </c>
      <c r="AQ136" s="87" t="n">
        <v>0</v>
      </c>
      <c r="AR136" s="87" t="n">
        <v>0</v>
      </c>
      <c r="AS136" s="87" t="n">
        <v>0</v>
      </c>
      <c r="AT136" s="87" t="n">
        <v>0</v>
      </c>
      <c r="AU136" s="87" t="n">
        <v>0</v>
      </c>
      <c r="AV136" s="87" t="n">
        <v>0</v>
      </c>
      <c r="AW136" s="87" t="n">
        <v>0</v>
      </c>
      <c r="AX136" s="87" t="n">
        <v>0</v>
      </c>
      <c r="AY136" s="87" t="n">
        <v>0</v>
      </c>
      <c r="AZ136" s="87" t="n">
        <v>0</v>
      </c>
      <c r="BA136" s="87" t="n">
        <v>0</v>
      </c>
      <c r="BB136" s="87" t="n">
        <v>0</v>
      </c>
      <c r="BC136" s="87" t="n">
        <v>0</v>
      </c>
      <c r="BD136" s="87" t="n">
        <v>0</v>
      </c>
      <c r="BE136" s="87" t="n">
        <v>0</v>
      </c>
      <c r="BF136" s="87" t="n">
        <v>0</v>
      </c>
      <c r="BG136" s="87" t="n">
        <v>0</v>
      </c>
      <c r="BH136" s="87" t="n">
        <v>0</v>
      </c>
      <c r="BI136" s="87" t="n">
        <v>0</v>
      </c>
      <c r="BJ136" s="87" t="n">
        <v>0</v>
      </c>
      <c r="BK136" s="87" t="n">
        <v>0</v>
      </c>
      <c r="BL136" s="87" t="n">
        <v>0</v>
      </c>
      <c r="BM136" s="87" t="n">
        <v>0</v>
      </c>
      <c r="BN136" s="87" t="n">
        <v>0</v>
      </c>
      <c r="BO136" s="87" t="n">
        <v>0</v>
      </c>
      <c r="BP136" s="87" t="n">
        <v>0</v>
      </c>
      <c r="BQ136" s="87" t="n">
        <v>0</v>
      </c>
      <c r="BR136" s="87" t="n">
        <v>0</v>
      </c>
      <c r="BS136" s="87" t="n">
        <v>0</v>
      </c>
      <c r="BT136" s="87" t="n">
        <v>0</v>
      </c>
      <c r="BU136" s="87" t="n">
        <v>0</v>
      </c>
      <c r="BV136" s="87" t="n">
        <v>0</v>
      </c>
      <c r="BW136" s="87" t="n">
        <v>0</v>
      </c>
      <c r="BX136" s="87" t="n">
        <v>0</v>
      </c>
      <c r="BY136" s="87" t="n">
        <v>0</v>
      </c>
      <c r="BZ136" s="87" t="n">
        <v>0</v>
      </c>
      <c r="CA136" s="87" t="n">
        <v>0</v>
      </c>
      <c r="CB136" s="87" t="n">
        <v>200.64</v>
      </c>
      <c r="CC136" s="88"/>
      <c r="CD136" s="88"/>
      <c r="CE136" s="87" t="n">
        <v>120</v>
      </c>
      <c r="CF136" s="87"/>
      <c r="CG136" s="87" t="n">
        <v>0</v>
      </c>
      <c r="CH136" s="87" t="n">
        <v>0</v>
      </c>
      <c r="CI136" s="87" t="n">
        <v>0</v>
      </c>
      <c r="CJ136" s="87" t="n">
        <v>0</v>
      </c>
      <c r="CK136" s="87" t="n">
        <v>0</v>
      </c>
      <c r="CL136" s="87" t="n">
        <v>0</v>
      </c>
      <c r="CM136" s="87" t="n">
        <v>0</v>
      </c>
      <c r="CN136" s="87" t="n">
        <v>0</v>
      </c>
      <c r="CO136" s="87" t="n">
        <v>0</v>
      </c>
      <c r="CP136" s="87" t="n">
        <v>0</v>
      </c>
      <c r="CQ136" s="87" t="n">
        <v>0</v>
      </c>
    </row>
    <row r="137" customFormat="false" ht="15.6" hidden="false" customHeight="false" outlineLevel="0" collapsed="false">
      <c r="A137" s="33" t="str">
        <f aca="false">""</f>
        <v/>
      </c>
      <c r="B137" s="38" t="s">
        <v>130</v>
      </c>
      <c r="C137" s="35" t="str">
        <f aca="false">"30"</f>
        <v>30</v>
      </c>
      <c r="D137" s="131" t="n">
        <v>2.7</v>
      </c>
      <c r="E137" s="131" t="n">
        <v>0</v>
      </c>
      <c r="F137" s="131" t="n">
        <v>0.9</v>
      </c>
      <c r="G137" s="131" t="n">
        <v>0</v>
      </c>
      <c r="H137" s="131" t="n">
        <v>16.14</v>
      </c>
      <c r="I137" s="131" t="n">
        <v>80.295</v>
      </c>
      <c r="J137" s="85" t="n">
        <v>0</v>
      </c>
      <c r="K137" s="86" t="n">
        <v>0</v>
      </c>
      <c r="L137" s="86" t="n">
        <v>0</v>
      </c>
      <c r="M137" s="86" t="n">
        <v>0</v>
      </c>
      <c r="N137" s="86" t="n">
        <v>1.08</v>
      </c>
      <c r="O137" s="86" t="n">
        <v>12.81</v>
      </c>
      <c r="P137" s="86" t="n">
        <v>2.25</v>
      </c>
      <c r="Q137" s="86" t="n">
        <v>0</v>
      </c>
      <c r="R137" s="86" t="n">
        <v>0</v>
      </c>
      <c r="S137" s="86" t="n">
        <v>0.09</v>
      </c>
      <c r="T137" s="86" t="n">
        <v>0.54</v>
      </c>
      <c r="U137" s="86" t="n">
        <v>102.9</v>
      </c>
      <c r="V137" s="86" t="n">
        <v>67.5</v>
      </c>
      <c r="W137" s="86" t="n">
        <v>10.2</v>
      </c>
      <c r="X137" s="86" t="n">
        <v>18.9</v>
      </c>
      <c r="Y137" s="86" t="n">
        <v>51.6</v>
      </c>
      <c r="Z137" s="86" t="n">
        <v>0.84</v>
      </c>
      <c r="AA137" s="86" t="n">
        <v>2.7</v>
      </c>
      <c r="AB137" s="86" t="n">
        <v>0</v>
      </c>
      <c r="AC137" s="86" t="n">
        <v>2.7</v>
      </c>
      <c r="AD137" s="86" t="n">
        <v>0.51</v>
      </c>
      <c r="AE137" s="86" t="n">
        <v>0.05</v>
      </c>
      <c r="AF137" s="86" t="n">
        <v>0.02</v>
      </c>
      <c r="AG137" s="86" t="n">
        <v>1.41</v>
      </c>
      <c r="AH137" s="86" t="n">
        <v>1.41</v>
      </c>
      <c r="AI137" s="86" t="n">
        <v>0</v>
      </c>
      <c r="AJ137" s="87" t="n">
        <v>0</v>
      </c>
      <c r="AK137" s="87" t="n">
        <v>0</v>
      </c>
      <c r="AL137" s="87" t="n">
        <v>0</v>
      </c>
      <c r="AM137" s="87" t="n">
        <v>0</v>
      </c>
      <c r="AN137" s="87" t="n">
        <v>0</v>
      </c>
      <c r="AO137" s="87" t="n">
        <v>0</v>
      </c>
      <c r="AP137" s="87" t="n">
        <v>0</v>
      </c>
      <c r="AQ137" s="87" t="n">
        <v>0</v>
      </c>
      <c r="AR137" s="87" t="n">
        <v>0</v>
      </c>
      <c r="AS137" s="87" t="n">
        <v>0</v>
      </c>
      <c r="AT137" s="87" t="n">
        <v>0</v>
      </c>
      <c r="AU137" s="87" t="n">
        <v>0</v>
      </c>
      <c r="AV137" s="87" t="n">
        <v>0</v>
      </c>
      <c r="AW137" s="87" t="n">
        <v>0</v>
      </c>
      <c r="AX137" s="87" t="n">
        <v>0</v>
      </c>
      <c r="AY137" s="87" t="n">
        <v>0</v>
      </c>
      <c r="AZ137" s="87" t="n">
        <v>0</v>
      </c>
      <c r="BA137" s="87" t="n">
        <v>0</v>
      </c>
      <c r="BB137" s="87" t="n">
        <v>0</v>
      </c>
      <c r="BC137" s="87" t="n">
        <v>0</v>
      </c>
      <c r="BD137" s="87" t="n">
        <v>0</v>
      </c>
      <c r="BE137" s="87" t="n">
        <v>0</v>
      </c>
      <c r="BF137" s="87" t="n">
        <v>0</v>
      </c>
      <c r="BG137" s="87" t="n">
        <v>0</v>
      </c>
      <c r="BH137" s="87" t="n">
        <v>0</v>
      </c>
      <c r="BI137" s="87" t="n">
        <v>0</v>
      </c>
      <c r="BJ137" s="87" t="n">
        <v>0</v>
      </c>
      <c r="BK137" s="87" t="n">
        <v>0</v>
      </c>
      <c r="BL137" s="87" t="n">
        <v>0</v>
      </c>
      <c r="BM137" s="87" t="n">
        <v>0</v>
      </c>
      <c r="BN137" s="87" t="n">
        <v>0</v>
      </c>
      <c r="BO137" s="87" t="n">
        <v>0</v>
      </c>
      <c r="BP137" s="87" t="n">
        <v>0</v>
      </c>
      <c r="BQ137" s="87" t="n">
        <v>0</v>
      </c>
      <c r="BR137" s="87" t="n">
        <v>0</v>
      </c>
      <c r="BS137" s="87" t="n">
        <v>0</v>
      </c>
      <c r="BT137" s="87" t="n">
        <v>0</v>
      </c>
      <c r="BU137" s="87" t="n">
        <v>0</v>
      </c>
      <c r="BV137" s="87" t="n">
        <v>0</v>
      </c>
      <c r="BW137" s="87" t="n">
        <v>0</v>
      </c>
      <c r="BX137" s="87" t="n">
        <v>0</v>
      </c>
      <c r="BY137" s="87" t="n">
        <v>0</v>
      </c>
      <c r="BZ137" s="87" t="n">
        <v>0</v>
      </c>
      <c r="CA137" s="87" t="n">
        <v>0</v>
      </c>
      <c r="CB137" s="87" t="n">
        <v>9.99</v>
      </c>
      <c r="CC137" s="88"/>
      <c r="CD137" s="88"/>
      <c r="CE137" s="87" t="n">
        <v>2.7</v>
      </c>
      <c r="CF137" s="87"/>
      <c r="CG137" s="87" t="n">
        <v>0</v>
      </c>
      <c r="CH137" s="87" t="n">
        <v>0</v>
      </c>
      <c r="CI137" s="87" t="n">
        <v>0</v>
      </c>
      <c r="CJ137" s="87" t="n">
        <v>0</v>
      </c>
      <c r="CK137" s="87" t="n">
        <v>0</v>
      </c>
      <c r="CL137" s="87" t="n">
        <v>0</v>
      </c>
      <c r="CM137" s="87" t="n">
        <v>0</v>
      </c>
      <c r="CN137" s="87" t="n">
        <v>0</v>
      </c>
      <c r="CO137" s="87" t="n">
        <v>0</v>
      </c>
      <c r="CP137" s="87" t="n">
        <v>0</v>
      </c>
      <c r="CQ137" s="87" t="n">
        <v>0</v>
      </c>
    </row>
    <row r="138" customFormat="false" ht="15.6" hidden="false" customHeight="false" outlineLevel="0" collapsed="false">
      <c r="A138" s="33" t="str">
        <f aca="false">"-"</f>
        <v>-</v>
      </c>
      <c r="B138" s="38" t="s">
        <v>109</v>
      </c>
      <c r="C138" s="35" t="str">
        <f aca="false">"30"</f>
        <v>30</v>
      </c>
      <c r="D138" s="131" t="n">
        <v>1.98</v>
      </c>
      <c r="E138" s="131" t="n">
        <v>0</v>
      </c>
      <c r="F138" s="131" t="n">
        <v>0.36</v>
      </c>
      <c r="G138" s="131" t="n">
        <v>0.36</v>
      </c>
      <c r="H138" s="131" t="n">
        <v>12.51</v>
      </c>
      <c r="I138" s="131" t="n">
        <v>58.014</v>
      </c>
      <c r="J138" s="81" t="n">
        <v>0.05</v>
      </c>
      <c r="K138" s="82" t="n">
        <v>0</v>
      </c>
      <c r="L138" s="82" t="n">
        <v>0</v>
      </c>
      <c r="M138" s="82" t="n">
        <v>0</v>
      </c>
      <c r="N138" s="82" t="n">
        <v>0.3</v>
      </c>
      <c r="O138" s="82" t="n">
        <v>8.05</v>
      </c>
      <c r="P138" s="82" t="n">
        <v>2.08</v>
      </c>
      <c r="Q138" s="82" t="n">
        <v>0</v>
      </c>
      <c r="R138" s="82" t="n">
        <v>0</v>
      </c>
      <c r="S138" s="82" t="n">
        <v>0.25</v>
      </c>
      <c r="T138" s="82" t="n">
        <v>0.63</v>
      </c>
      <c r="U138" s="82" t="n">
        <v>152.5</v>
      </c>
      <c r="V138" s="82" t="n">
        <v>61.25</v>
      </c>
      <c r="W138" s="82" t="n">
        <v>8.75</v>
      </c>
      <c r="X138" s="82" t="n">
        <v>11.75</v>
      </c>
      <c r="Y138" s="82" t="n">
        <v>39.5</v>
      </c>
      <c r="Z138" s="82" t="n">
        <v>0.98</v>
      </c>
      <c r="AA138" s="82" t="n">
        <v>0</v>
      </c>
      <c r="AB138" s="82" t="n">
        <v>1.25</v>
      </c>
      <c r="AC138" s="82" t="n">
        <v>0.25</v>
      </c>
      <c r="AD138" s="82" t="n">
        <v>0.35</v>
      </c>
      <c r="AE138" s="82" t="n">
        <v>0.05</v>
      </c>
      <c r="AF138" s="82" t="n">
        <v>0.02</v>
      </c>
      <c r="AG138" s="82" t="n">
        <v>0.18</v>
      </c>
      <c r="AH138" s="82" t="n">
        <v>0.5</v>
      </c>
      <c r="AI138" s="82" t="n">
        <v>0</v>
      </c>
      <c r="AJ138" s="80" t="n">
        <v>0</v>
      </c>
      <c r="AK138" s="80" t="n">
        <v>80.5</v>
      </c>
      <c r="AL138" s="80" t="n">
        <v>62</v>
      </c>
      <c r="AM138" s="80" t="n">
        <v>106.75</v>
      </c>
      <c r="AN138" s="80" t="n">
        <v>55.75</v>
      </c>
      <c r="AO138" s="80" t="n">
        <v>23.25</v>
      </c>
      <c r="AP138" s="80" t="n">
        <v>49.5</v>
      </c>
      <c r="AQ138" s="80" t="n">
        <v>20</v>
      </c>
      <c r="AR138" s="80" t="n">
        <v>92.75</v>
      </c>
      <c r="AS138" s="80" t="n">
        <v>74.25</v>
      </c>
      <c r="AT138" s="80" t="n">
        <v>72.75</v>
      </c>
      <c r="AU138" s="80" t="n">
        <v>116</v>
      </c>
      <c r="AV138" s="80" t="n">
        <v>31</v>
      </c>
      <c r="AW138" s="80" t="n">
        <v>77.5</v>
      </c>
      <c r="AX138" s="80" t="n">
        <v>389.75</v>
      </c>
      <c r="AY138" s="80" t="n">
        <v>0</v>
      </c>
      <c r="AZ138" s="80" t="n">
        <v>131.5</v>
      </c>
      <c r="BA138" s="80" t="n">
        <v>72.75</v>
      </c>
      <c r="BB138" s="80" t="n">
        <v>45</v>
      </c>
      <c r="BC138" s="80" t="n">
        <v>32.5</v>
      </c>
      <c r="BD138" s="80" t="n">
        <v>0</v>
      </c>
      <c r="BE138" s="80" t="n">
        <v>0</v>
      </c>
      <c r="BF138" s="80" t="n">
        <v>0</v>
      </c>
      <c r="BG138" s="80" t="n">
        <v>0</v>
      </c>
      <c r="BH138" s="80" t="n">
        <v>0</v>
      </c>
      <c r="BI138" s="80" t="n">
        <v>0</v>
      </c>
      <c r="BJ138" s="80" t="n">
        <v>0</v>
      </c>
      <c r="BK138" s="80" t="n">
        <v>0.04</v>
      </c>
      <c r="BL138" s="80" t="n">
        <v>0</v>
      </c>
      <c r="BM138" s="80" t="n">
        <v>0</v>
      </c>
      <c r="BN138" s="80" t="n">
        <v>0.01</v>
      </c>
      <c r="BO138" s="80" t="n">
        <v>0</v>
      </c>
      <c r="BP138" s="80" t="n">
        <v>0</v>
      </c>
      <c r="BQ138" s="80" t="n">
        <v>0</v>
      </c>
      <c r="BR138" s="80" t="n">
        <v>0</v>
      </c>
      <c r="BS138" s="80" t="n">
        <v>0.03</v>
      </c>
      <c r="BT138" s="80" t="n">
        <v>0</v>
      </c>
      <c r="BU138" s="80" t="n">
        <v>0</v>
      </c>
      <c r="BV138" s="80" t="n">
        <v>0.12</v>
      </c>
      <c r="BW138" s="80" t="n">
        <v>0.02</v>
      </c>
      <c r="BX138" s="80" t="n">
        <v>0</v>
      </c>
      <c r="BY138" s="80" t="n">
        <v>0</v>
      </c>
      <c r="BZ138" s="80" t="n">
        <v>0</v>
      </c>
      <c r="CA138" s="80" t="n">
        <v>0</v>
      </c>
      <c r="CB138" s="80" t="n">
        <v>11.75</v>
      </c>
      <c r="CC138" s="83"/>
      <c r="CD138" s="83"/>
      <c r="CE138" s="80" t="n">
        <v>0.21</v>
      </c>
      <c r="CF138" s="80"/>
      <c r="CG138" s="80" t="n">
        <v>2.5</v>
      </c>
      <c r="CH138" s="80" t="n">
        <v>2.5</v>
      </c>
      <c r="CI138" s="80" t="n">
        <v>2.5</v>
      </c>
      <c r="CJ138" s="80" t="n">
        <v>475</v>
      </c>
      <c r="CK138" s="80" t="n">
        <v>183</v>
      </c>
      <c r="CL138" s="80" t="n">
        <v>329</v>
      </c>
      <c r="CM138" s="80" t="n">
        <v>4.75</v>
      </c>
      <c r="CN138" s="80" t="n">
        <v>3.95</v>
      </c>
      <c r="CO138" s="80" t="n">
        <v>4.35</v>
      </c>
      <c r="CP138" s="80" t="n">
        <v>0</v>
      </c>
      <c r="CQ138" s="80" t="n">
        <v>0</v>
      </c>
    </row>
    <row r="139" customFormat="false" ht="15.6" hidden="false" customHeight="false" outlineLevel="0" collapsed="false">
      <c r="A139" s="47"/>
      <c r="B139" s="48" t="s">
        <v>182</v>
      </c>
      <c r="C139" s="49"/>
      <c r="D139" s="133" t="n">
        <f aca="false">SUM(D133:D138)</f>
        <v>27.59</v>
      </c>
      <c r="E139" s="133" t="n">
        <f aca="false">SUM(E133:E138)</f>
        <v>21.38</v>
      </c>
      <c r="F139" s="133" t="n">
        <f aca="false">SUM(F133:F138)</f>
        <v>24.51</v>
      </c>
      <c r="G139" s="133" t="n">
        <f aca="false">SUM(G133:G138)</f>
        <v>1.18</v>
      </c>
      <c r="H139" s="133" t="n">
        <f aca="false">SUM(H133:H138)</f>
        <v>108.84</v>
      </c>
      <c r="I139" s="133" t="n">
        <f aca="false">SUM(I133:I138)</f>
        <v>706.0721125</v>
      </c>
      <c r="J139" s="89" t="n">
        <v>12</v>
      </c>
      <c r="K139" s="89" t="n">
        <v>0.46</v>
      </c>
      <c r="L139" s="89" t="n">
        <v>0</v>
      </c>
      <c r="M139" s="89" t="n">
        <v>0</v>
      </c>
      <c r="N139" s="89" t="n">
        <v>25.54</v>
      </c>
      <c r="O139" s="89" t="n">
        <v>52.92</v>
      </c>
      <c r="P139" s="89" t="n">
        <v>8.85</v>
      </c>
      <c r="Q139" s="89" t="n">
        <v>0</v>
      </c>
      <c r="R139" s="89" t="n">
        <v>0</v>
      </c>
      <c r="S139" s="89" t="n">
        <v>0.8</v>
      </c>
      <c r="T139" s="89" t="n">
        <v>6.4</v>
      </c>
      <c r="U139" s="89" t="n">
        <v>722.14</v>
      </c>
      <c r="V139" s="89" t="n">
        <v>1283.37</v>
      </c>
      <c r="W139" s="89" t="n">
        <v>88.64</v>
      </c>
      <c r="X139" s="89" t="n">
        <v>95.6</v>
      </c>
      <c r="Y139" s="89" t="n">
        <v>417.26</v>
      </c>
      <c r="Z139" s="89" t="n">
        <v>5.96</v>
      </c>
      <c r="AA139" s="89" t="n">
        <v>171.71</v>
      </c>
      <c r="AB139" s="89" t="n">
        <v>94.51</v>
      </c>
      <c r="AC139" s="89" t="n">
        <v>79.8</v>
      </c>
      <c r="AD139" s="89" t="n">
        <v>4.69</v>
      </c>
      <c r="AE139" s="89" t="n">
        <v>0.59</v>
      </c>
      <c r="AF139" s="89" t="n">
        <v>0.62</v>
      </c>
      <c r="AG139" s="89" t="n">
        <v>10.39</v>
      </c>
      <c r="AH139" s="89" t="n">
        <v>15.32</v>
      </c>
      <c r="AI139" s="89" t="n">
        <v>16.58</v>
      </c>
      <c r="AJ139" s="12" t="n">
        <v>0</v>
      </c>
      <c r="AK139" s="12" t="n">
        <v>1395.01</v>
      </c>
      <c r="AL139" s="12" t="n">
        <v>1104.73</v>
      </c>
      <c r="AM139" s="12" t="n">
        <v>2007.02</v>
      </c>
      <c r="AN139" s="12" t="n">
        <v>2855.09</v>
      </c>
      <c r="AO139" s="12" t="n">
        <v>587.58</v>
      </c>
      <c r="AP139" s="12" t="n">
        <v>1155.32</v>
      </c>
      <c r="AQ139" s="12" t="n">
        <v>306.31</v>
      </c>
      <c r="AR139" s="12" t="n">
        <v>844.83</v>
      </c>
      <c r="AS139" s="12" t="n">
        <v>1045.17</v>
      </c>
      <c r="AT139" s="12" t="n">
        <v>1194.45</v>
      </c>
      <c r="AU139" s="12" t="n">
        <v>1648.16</v>
      </c>
      <c r="AV139" s="12" t="n">
        <v>903.9</v>
      </c>
      <c r="AW139" s="12" t="n">
        <v>903.92</v>
      </c>
      <c r="AX139" s="12" t="n">
        <v>3365.25</v>
      </c>
      <c r="AY139" s="12" t="n">
        <v>220.4</v>
      </c>
      <c r="AZ139" s="12" t="n">
        <v>776.7</v>
      </c>
      <c r="BA139" s="12" t="n">
        <v>767.29</v>
      </c>
      <c r="BB139" s="12" t="n">
        <v>667.16</v>
      </c>
      <c r="BC139" s="12" t="n">
        <v>275.97</v>
      </c>
      <c r="BD139" s="12" t="n">
        <v>0.28</v>
      </c>
      <c r="BE139" s="12" t="n">
        <v>0.13</v>
      </c>
      <c r="BF139" s="12" t="n">
        <v>0.07</v>
      </c>
      <c r="BG139" s="12" t="n">
        <v>0.16</v>
      </c>
      <c r="BH139" s="12" t="n">
        <v>0.18</v>
      </c>
      <c r="BI139" s="12" t="n">
        <v>0.84</v>
      </c>
      <c r="BJ139" s="12" t="n">
        <v>0</v>
      </c>
      <c r="BK139" s="12" t="n">
        <v>2.51</v>
      </c>
      <c r="BL139" s="12" t="n">
        <v>0</v>
      </c>
      <c r="BM139" s="12" t="n">
        <v>0.76</v>
      </c>
      <c r="BN139" s="12" t="n">
        <v>0.01</v>
      </c>
      <c r="BO139" s="12" t="n">
        <v>0</v>
      </c>
      <c r="BP139" s="12" t="n">
        <v>0</v>
      </c>
      <c r="BQ139" s="12" t="n">
        <v>0.16</v>
      </c>
      <c r="BR139" s="12" t="n">
        <v>0.25</v>
      </c>
      <c r="BS139" s="12" t="n">
        <v>2.3</v>
      </c>
      <c r="BT139" s="12" t="n">
        <v>0</v>
      </c>
      <c r="BU139" s="12" t="n">
        <v>0</v>
      </c>
      <c r="BV139" s="12" t="n">
        <v>0.6</v>
      </c>
      <c r="BW139" s="12" t="n">
        <v>0.03</v>
      </c>
      <c r="BX139" s="12" t="n">
        <v>0</v>
      </c>
      <c r="BY139" s="12" t="n">
        <v>0</v>
      </c>
      <c r="BZ139" s="12" t="n">
        <v>0</v>
      </c>
      <c r="CA139" s="12" t="n">
        <v>0</v>
      </c>
      <c r="CB139" s="12" t="n">
        <v>749.39</v>
      </c>
      <c r="CC139" s="90"/>
      <c r="CD139" s="90"/>
      <c r="CE139" s="12" t="n">
        <v>187.46</v>
      </c>
      <c r="CF139" s="12"/>
      <c r="CG139" s="12" t="n">
        <v>129.52</v>
      </c>
      <c r="CH139" s="12" t="n">
        <v>56.08</v>
      </c>
      <c r="CI139" s="12" t="n">
        <v>92.8</v>
      </c>
      <c r="CJ139" s="12" t="n">
        <v>5535.08</v>
      </c>
      <c r="CK139" s="12" t="n">
        <v>3118.95</v>
      </c>
      <c r="CL139" s="12" t="n">
        <v>4327.01</v>
      </c>
      <c r="CM139" s="12" t="n">
        <v>117.83</v>
      </c>
      <c r="CN139" s="12" t="n">
        <v>56.05</v>
      </c>
      <c r="CO139" s="12" t="n">
        <v>86.99</v>
      </c>
      <c r="CP139" s="12" t="n">
        <v>0</v>
      </c>
      <c r="CQ139" s="12" t="n">
        <v>1.33</v>
      </c>
    </row>
    <row r="140" customFormat="false" ht="15.6" hidden="true" customHeight="false" outlineLevel="0" collapsed="false">
      <c r="A140" s="28"/>
      <c r="B140" s="53" t="s">
        <v>112</v>
      </c>
      <c r="C140" s="30"/>
      <c r="D140" s="45" t="n">
        <v>26.95</v>
      </c>
      <c r="E140" s="45" t="n">
        <v>0</v>
      </c>
      <c r="F140" s="45" t="n">
        <v>27.65</v>
      </c>
      <c r="G140" s="45" t="n">
        <v>0</v>
      </c>
      <c r="H140" s="45" t="n">
        <v>117.25</v>
      </c>
      <c r="I140" s="45" t="n">
        <v>822.5</v>
      </c>
      <c r="V140" s="69" t="n">
        <v>0</v>
      </c>
      <c r="W140" s="69" t="n">
        <v>0</v>
      </c>
      <c r="X140" s="69" t="n">
        <v>0</v>
      </c>
      <c r="Y140" s="69" t="n">
        <v>0</v>
      </c>
      <c r="Z140" s="69" t="n">
        <v>0</v>
      </c>
      <c r="AA140" s="69" t="n">
        <v>0</v>
      </c>
      <c r="AB140" s="69" t="n">
        <v>0</v>
      </c>
      <c r="AC140" s="69" t="n">
        <v>245</v>
      </c>
      <c r="AD140" s="69" t="n">
        <v>0</v>
      </c>
      <c r="AE140" s="69" t="n">
        <v>0.42</v>
      </c>
      <c r="AF140" s="69" t="n">
        <v>0.49</v>
      </c>
      <c r="AI140" s="69" t="n">
        <v>21</v>
      </c>
      <c r="CI140" s="70" t="n">
        <v>0</v>
      </c>
      <c r="CL140" s="70" t="n">
        <v>0</v>
      </c>
      <c r="CO140" s="70" t="n">
        <v>0</v>
      </c>
    </row>
    <row r="141" customFormat="false" ht="15.6" hidden="true" customHeight="false" outlineLevel="0" collapsed="false">
      <c r="A141" s="28"/>
      <c r="B141" s="53" t="s">
        <v>113</v>
      </c>
      <c r="C141" s="30"/>
      <c r="D141" s="45" t="n">
        <f aca="false">D139-D140</f>
        <v>0.640000000000001</v>
      </c>
      <c r="E141" s="45" t="n">
        <f aca="false">E139-E140</f>
        <v>21.38</v>
      </c>
      <c r="F141" s="45" t="n">
        <f aca="false">F139-F140</f>
        <v>-3.14</v>
      </c>
      <c r="G141" s="45" t="n">
        <f aca="false">G139-G140</f>
        <v>1.18</v>
      </c>
      <c r="H141" s="45" t="n">
        <f aca="false">H139-H140</f>
        <v>-8.40999999999998</v>
      </c>
      <c r="I141" s="45" t="n">
        <f aca="false">I139-I140</f>
        <v>-116.4278875</v>
      </c>
      <c r="V141" s="69" t="n">
        <f aca="false">V139-V140</f>
        <v>1283.37</v>
      </c>
      <c r="W141" s="69" t="n">
        <f aca="false">W139-W140</f>
        <v>88.64</v>
      </c>
      <c r="X141" s="69" t="n">
        <f aca="false">X139-X140</f>
        <v>95.6</v>
      </c>
      <c r="Y141" s="69" t="n">
        <f aca="false">Y139-Y140</f>
        <v>417.26</v>
      </c>
      <c r="Z141" s="69" t="n">
        <f aca="false">Z139-Z140</f>
        <v>5.96</v>
      </c>
      <c r="AA141" s="69" t="n">
        <f aca="false">AA139-AA140</f>
        <v>171.71</v>
      </c>
      <c r="AB141" s="69" t="n">
        <f aca="false">AB139-AB140</f>
        <v>94.51</v>
      </c>
      <c r="AC141" s="69" t="n">
        <f aca="false">AC139-AC140</f>
        <v>-165.2</v>
      </c>
      <c r="AD141" s="69" t="n">
        <f aca="false">AD139-AD140</f>
        <v>4.69</v>
      </c>
      <c r="AE141" s="69" t="n">
        <f aca="false">AE139-AE140</f>
        <v>0.17</v>
      </c>
      <c r="AF141" s="69" t="n">
        <f aca="false">AF139-AF140</f>
        <v>0.13</v>
      </c>
      <c r="AI141" s="69" t="n">
        <f aca="false">AI139-AI140</f>
        <v>-4.42</v>
      </c>
      <c r="CI141" s="70" t="n">
        <f aca="false">CI139-CI140</f>
        <v>92.8</v>
      </c>
      <c r="CL141" s="70" t="n">
        <f aca="false">CL139-CL140</f>
        <v>4327.01</v>
      </c>
      <c r="CO141" s="70" t="n">
        <f aca="false">CO139-CO140</f>
        <v>86.99</v>
      </c>
    </row>
    <row r="142" customFormat="false" ht="15.6" hidden="true" customHeight="false" outlineLevel="0" collapsed="false">
      <c r="A142" s="28"/>
      <c r="B142" s="53" t="s">
        <v>114</v>
      </c>
      <c r="C142" s="30"/>
      <c r="D142" s="45" t="n">
        <v>19</v>
      </c>
      <c r="E142" s="45"/>
      <c r="F142" s="45" t="n">
        <v>34</v>
      </c>
      <c r="G142" s="45"/>
      <c r="H142" s="45" t="n">
        <v>48</v>
      </c>
      <c r="I142" s="45"/>
    </row>
    <row r="143" customFormat="false" ht="15.6" hidden="false" customHeight="false" outlineLevel="0" collapsed="false">
      <c r="A143" s="65"/>
      <c r="B143" s="100" t="s">
        <v>167</v>
      </c>
      <c r="C143" s="67"/>
      <c r="D143" s="60" t="n">
        <f aca="false">$D$16+$D$30+$D$44+$D$57+$D$72+$D$86+$D$99+$D$112+$D$126+$D$139</f>
        <v>248.1</v>
      </c>
      <c r="E143" s="60" t="n">
        <f aca="false">$E$16+$E$30+$E$44+$E$57+$E$72+$E$86+$E$99+$E$112+$E$126+$E$139</f>
        <v>119.47</v>
      </c>
      <c r="F143" s="60" t="n">
        <f aca="false">$F$16+$F$30+$F$44+$F$57+$F$72+$F$86+$F$99+$F$112+$F$126+$F$139</f>
        <v>254.54</v>
      </c>
      <c r="G143" s="60" t="n">
        <f aca="false">$G$16+$G$30+$G$44+$G$57+$G$72+$G$86+$G$99+$G$112+$G$126+$G$139</f>
        <v>82.56</v>
      </c>
      <c r="H143" s="60" t="n">
        <f aca="false">$H$16+$H$30+$H$44+$H$57+$H$72+$H$86+$H$99+$H$112+$H$126+$H$139</f>
        <v>1079.17</v>
      </c>
      <c r="I143" s="60" t="n">
        <f aca="false">$I$16+$I$30+$I$44+$I$57+$I$72+$I$86+$I$99+$I$112+$I$126+$I$139</f>
        <v>7508.36178830192</v>
      </c>
      <c r="J143" s="89" t="n">
        <f aca="false">$J$16+$J$30+$J$44+$J$57+$J$72+$J$86+$J$99+$J$112+$J$126+$J$139</f>
        <v>104.04</v>
      </c>
      <c r="K143" s="89" t="n">
        <f aca="false">$K$16+$K$30+$K$44+$K$57+$K$72+$K$86+$K$99+$K$112+$K$126+$K$139</f>
        <v>42.34</v>
      </c>
      <c r="L143" s="89" t="n">
        <f aca="false">$L$16+$L$30+$L$44+$L$57+$L$72+$L$86+$L$99+$L$112+$L$126+$L$139</f>
        <v>0</v>
      </c>
      <c r="M143" s="89" t="n">
        <f aca="false">$M$16+$M$30+$M$44+$M$57+$M$72+$M$86+$M$99+$M$112+$M$126+$M$139</f>
        <v>0</v>
      </c>
      <c r="N143" s="89" t="n">
        <f aca="false">$N$16+$N$30+$N$44+$N$57+$N$72+$N$86+$N$99+$N$112+$N$126+$N$139</f>
        <v>302.72</v>
      </c>
      <c r="O143" s="89" t="n">
        <f aca="false">$O$16+$O$30+$O$44+$O$57+$O$72+$O$86+$O$99+$O$112+$O$126+$O$139</f>
        <v>611.29</v>
      </c>
      <c r="P143" s="89" t="n">
        <f aca="false">$P$16+$P$30+$P$44+$P$57+$P$72+$P$86+$P$99+$P$112+$P$126+$P$139</f>
        <v>111.83</v>
      </c>
      <c r="Q143" s="89" t="n">
        <f aca="false">$Q$16+$Q$30+$Q$44+$Q$57+$Q$72+$Q$86+$Q$99+$Q$112+$Q$126+$Q$139</f>
        <v>0</v>
      </c>
      <c r="R143" s="89" t="n">
        <f aca="false">$R$16+$R$30+$R$44+$R$57+$R$72+$R$86+$R$99+$R$112+$R$126+$R$139</f>
        <v>0</v>
      </c>
      <c r="S143" s="89" t="n">
        <f aca="false">$S$16+$S$30+$S$44+$S$57+$S$72+$S$86+$S$99+$S$112+$S$126+$S$139</f>
        <v>14.22</v>
      </c>
      <c r="T143" s="89" t="n">
        <f aca="false">$T$16+$T$30+$T$44+$T$57+$T$72+$T$86+$T$99+$T$112+$T$126+$T$139</f>
        <v>63.15</v>
      </c>
      <c r="U143" s="89" t="n">
        <f aca="false">$U$16+$U$30+$U$44+$U$57+$U$72+$U$86+$U$99+$U$112+$U$126+$U$139</f>
        <v>8692.32</v>
      </c>
      <c r="V143" s="89" t="n">
        <f aca="false">$V$16+$V$30+$V$44+$V$57+$V$72+$V$86+$V$99+$V$112+$V$126+$V$139</f>
        <v>11791.06</v>
      </c>
      <c r="W143" s="89" t="n">
        <f aca="false">$W$16+$W$30+$W$44+$W$57+$W$72+$W$86+$W$99+$W$112+$W$126+$W$139</f>
        <v>1134.2</v>
      </c>
      <c r="X143" s="89" t="n">
        <f aca="false">$X$16+$X$30+$X$44+$X$57+$X$72+$X$86+$X$99+$X$112+$X$126+$X$139</f>
        <v>1164.95</v>
      </c>
      <c r="Y143" s="89" t="n">
        <f aca="false">$Y$16+$Y$30+$Y$44+$Y$57+$Y$72+$Y$86+$Y$99+$Y$112+$Y$126+$Y$139</f>
        <v>3604.47</v>
      </c>
      <c r="Z143" s="89" t="n">
        <f aca="false">$Z$16+$Z$30+$Z$44+$Z$57+$Z$72+$Z$86+$Z$99+$Z$112+$Z$126+$Z$139</f>
        <v>64.8</v>
      </c>
      <c r="AA143" s="89" t="n">
        <f aca="false">$AA$16+$AA$30+$AA$44+$AA$57+$AA$72+$AA$86+$AA$99+$AA$112+$AA$126+$AA$139</f>
        <v>569.68</v>
      </c>
      <c r="AB143" s="89" t="n">
        <f aca="false">$AB$16+$AB$30+$AB$44+$AB$57+$AB$72+$AB$86+$AB$99+$AB$112+$AB$126+$AB$139</f>
        <v>17989.8</v>
      </c>
      <c r="AC143" s="89" t="n">
        <f aca="false">$AC$16+$AC$30+$AC$44+$AC$57+$AC$72+$AC$86+$AC$99+$AC$112+$AC$126+$AC$139</f>
        <v>4101.69</v>
      </c>
      <c r="AD143" s="89" t="n">
        <f aca="false">$AD$16+$AD$30+$AD$44+$AD$57+$AD$72+$AD$86+$AD$99+$AD$112+$AD$126+$AD$139</f>
        <v>56.02</v>
      </c>
      <c r="AE143" s="89" t="n">
        <f aca="false">$AE$16+$AE$30+$AE$44+$AE$57+$AE$72+$AE$86+$AE$99+$AE$112+$AE$126+$AE$139</f>
        <v>5.04</v>
      </c>
      <c r="AF143" s="89" t="n">
        <f aca="false">$AF$16+$AF$30+$AF$44+$AF$57+$AF$72+$AF$86+$AF$99+$AF$112+$AF$126+$AF$139</f>
        <v>3.21</v>
      </c>
      <c r="AG143" s="89" t="n">
        <f aca="false">$AG$16+$AG$30+$AG$44+$AG$57+$AG$72+$AG$86+$AG$99+$AG$112+$AG$126+$AG$139</f>
        <v>61.63</v>
      </c>
      <c r="AH143" s="89" t="n">
        <f aca="false">$AH$16+$AH$30+$AH$44+$AH$57+$AH$72+$AH$86+$AH$99+$AH$112+$AH$126+$AH$139</f>
        <v>108.46</v>
      </c>
      <c r="AI143" s="89" t="n">
        <f aca="false">$AI$16+$AI$30+$AI$44+$AI$57+$AI$72+$AI$86+$AI$99+$AI$112+$AI$126+$AI$139</f>
        <v>170.77</v>
      </c>
      <c r="AJ143" s="12" t="n">
        <f aca="false">$AJ$16+$AJ$30+$AJ$44+$AJ$57+$AJ$72+$AJ$86+$AJ$99+$AJ$112+$AJ$126+$AJ$139</f>
        <v>0</v>
      </c>
      <c r="AK143" s="12" t="n">
        <f aca="false">$AK$16+$AK$30+$AK$44+$AK$57+$AK$72+$AK$86+$AK$99+$AK$112+$AK$126+$AK$139</f>
        <v>10803.94</v>
      </c>
      <c r="AL143" s="12" t="n">
        <f aca="false">$AL$16+$AL$30+$AL$44+$AL$57+$AL$72+$AL$86+$AL$99+$AL$112+$AL$126+$AL$139</f>
        <v>9083.33</v>
      </c>
      <c r="AM143" s="12" t="n">
        <f aca="false">$AM$16+$AM$30+$AM$44+$AM$57+$AM$72+$AM$86+$AM$99+$AM$112+$AM$126+$AM$139</f>
        <v>15682.51</v>
      </c>
      <c r="AN143" s="12" t="n">
        <f aca="false">$AN$16+$AN$30+$AN$44+$AN$57+$AN$72+$AN$86+$AN$99+$AN$112+$AN$126+$AN$139</f>
        <v>15241.75</v>
      </c>
      <c r="AO143" s="12" t="n">
        <f aca="false">$AO$16+$AO$30+$AO$44+$AO$57+$AO$72+$AO$86+$AO$99+$AO$112+$AO$126+$AO$139</f>
        <v>4291.65</v>
      </c>
      <c r="AP143" s="12" t="n">
        <f aca="false">$AP$16+$AP$30+$AP$44+$AP$57+$AP$72+$AP$86+$AP$99+$AP$112+$AP$126+$AP$139</f>
        <v>8439.31</v>
      </c>
      <c r="AQ143" s="12" t="n">
        <f aca="false">$AQ$16+$AQ$30+$AQ$44+$AQ$57+$AQ$72+$AQ$86+$AQ$99+$AQ$112+$AQ$126+$AQ$139</f>
        <v>2584.1</v>
      </c>
      <c r="AR143" s="12" t="n">
        <f aca="false">$AR$16+$AR$30+$AR$44+$AR$57+$AR$72+$AR$86+$AR$99+$AR$112+$AR$126+$AR$139</f>
        <v>8524.15</v>
      </c>
      <c r="AS143" s="12" t="n">
        <f aca="false">$AS$16+$AS$30+$AS$44+$AS$57+$AS$72+$AS$86+$AS$99+$AS$112+$AS$126+$AS$139</f>
        <v>9179.4</v>
      </c>
      <c r="AT143" s="12" t="n">
        <f aca="false">$AT$16+$AT$30+$AT$44+$AT$57+$AT$72+$AT$86+$AT$99+$AT$112+$AT$126+$AT$139</f>
        <v>11029.89</v>
      </c>
      <c r="AU143" s="12" t="n">
        <f aca="false">$AU$16+$AU$30+$AU$44+$AU$57+$AU$72+$AU$86+$AU$99+$AU$112+$AU$126+$AU$139</f>
        <v>15284.99</v>
      </c>
      <c r="AV143" s="12" t="n">
        <f aca="false">$AV$16+$AV$30+$AV$44+$AV$57+$AV$72+$AV$86+$AV$99+$AV$112+$AV$126+$AV$139</f>
        <v>6147.88</v>
      </c>
      <c r="AW143" s="12" t="n">
        <f aca="false">$AW$16+$AW$30+$AW$44+$AW$57+$AW$72+$AW$86+$AW$99+$AW$112+$AW$126+$AW$139</f>
        <v>8593.8</v>
      </c>
      <c r="AX143" s="12" t="n">
        <f aca="false">$AX$16+$AX$30+$AX$44+$AX$57+$AX$72+$AX$86+$AX$99+$AX$112+$AX$126+$AX$139</f>
        <v>34868.93</v>
      </c>
      <c r="AY143" s="12" t="n">
        <f aca="false">$AY$16+$AY$30+$AY$44+$AY$57+$AY$72+$AY$86+$AY$99+$AY$112+$AY$126+$AY$139</f>
        <v>1103.41</v>
      </c>
      <c r="AZ143" s="12" t="n">
        <f aca="false">$AZ$16+$AZ$30+$AZ$44+$AZ$57+$AZ$72+$AZ$86+$AZ$99+$AZ$112+$AZ$126+$AZ$139</f>
        <v>9561.39</v>
      </c>
      <c r="BA143" s="12" t="n">
        <f aca="false">$BA$16+$BA$30+$BA$44+$BA$57+$BA$72+$BA$86+$BA$99+$BA$112+$BA$126+$BA$139</f>
        <v>7903.64</v>
      </c>
      <c r="BB143" s="12" t="n">
        <f aca="false">$BB$16+$BB$30+$BB$44+$BB$57+$BB$72+$BB$86+$BB$99+$BB$112+$BB$126+$BB$139</f>
        <v>6281.29</v>
      </c>
      <c r="BC143" s="12" t="n">
        <f aca="false">$BC$16+$BC$30+$BC$44+$BC$57+$BC$72+$BC$86+$BC$99+$BC$112+$BC$126+$BC$139</f>
        <v>2863.81</v>
      </c>
      <c r="BD143" s="12" t="n">
        <f aca="false">$BD$16+$BD$30+$BD$44+$BD$57+$BD$72+$BD$86+$BD$99+$BD$112+$BD$126+$BD$139</f>
        <v>1.56</v>
      </c>
      <c r="BE143" s="12" t="n">
        <f aca="false">$BE$16+$BE$30+$BE$44+$BE$57+$BE$72+$BE$86+$BE$99+$BE$112+$BE$126+$BE$139</f>
        <v>0.55</v>
      </c>
      <c r="BF143" s="12" t="n">
        <f aca="false">$BF$16+$BF$30+$BF$44+$BF$57+$BF$72+$BF$86+$BF$99+$BF$112+$BF$126+$BF$139</f>
        <v>0.36</v>
      </c>
      <c r="BG143" s="12" t="n">
        <f aca="false">$BG$16+$BG$30+$BG$44+$BG$57+$BG$72+$BG$86+$BG$99+$BG$112+$BG$126+$BG$139</f>
        <v>0.9</v>
      </c>
      <c r="BH143" s="12" t="n">
        <f aca="false">$BH$16+$BH$30+$BH$44+$BH$57+$BH$72+$BH$86+$BH$99+$BH$112+$BH$126+$BH$139</f>
        <v>1.1</v>
      </c>
      <c r="BI143" s="12" t="n">
        <f aca="false">$BI$16+$BI$30+$BI$44+$BI$57+$BI$72+$BI$86+$BI$99+$BI$112+$BI$126+$BI$139</f>
        <v>4.19</v>
      </c>
      <c r="BJ143" s="12" t="n">
        <f aca="false">$BJ$16+$BJ$30+$BJ$44+$BJ$57+$BJ$72+$BJ$86+$BJ$99+$BJ$112+$BJ$126+$BJ$139</f>
        <v>0.03</v>
      </c>
      <c r="BK143" s="12" t="n">
        <f aca="false">$BK$16+$BK$30+$BK$44+$BK$57+$BK$72+$BK$86+$BK$99+$BK$112+$BK$126+$BK$139</f>
        <v>17.17</v>
      </c>
      <c r="BL143" s="12" t="n">
        <f aca="false">$BL$16+$BL$30+$BL$44+$BL$57+$BL$72+$BL$86+$BL$99+$BL$112+$BL$126+$BL$139</f>
        <v>0.01</v>
      </c>
      <c r="BM143" s="12" t="n">
        <f aca="false">$BM$16+$BM$30+$BM$44+$BM$57+$BM$72+$BM$86+$BM$99+$BM$112+$BM$126+$BM$139</f>
        <v>6.13</v>
      </c>
      <c r="BN143" s="12" t="n">
        <f aca="false">$BN$16+$BN$30+$BN$44+$BN$57+$BN$72+$BN$86+$BN$99+$BN$112+$BN$126+$BN$139</f>
        <v>0.25</v>
      </c>
      <c r="BO143" s="12" t="n">
        <f aca="false">$BO$16+$BO$30+$BO$44+$BO$57+$BO$72+$BO$86+$BO$99+$BO$112+$BO$126+$BO$139</f>
        <v>0.36</v>
      </c>
      <c r="BP143" s="12" t="n">
        <f aca="false">$BP$16+$BP$30+$BP$44+$BP$57+$BP$72+$BP$86+$BP$99+$BP$112+$BP$126+$BP$139</f>
        <v>0</v>
      </c>
      <c r="BQ143" s="12" t="n">
        <f aca="false">$BQ$16+$BQ$30+$BQ$44+$BQ$57+$BQ$72+$BQ$86+$BQ$99+$BQ$112+$BQ$126+$BQ$139</f>
        <v>0.64</v>
      </c>
      <c r="BR143" s="12" t="n">
        <f aca="false">$BR$16+$BR$30+$BR$44+$BR$57+$BR$72+$BR$86+$BR$99+$BR$112+$BR$126+$BR$139</f>
        <v>1.37</v>
      </c>
      <c r="BS143" s="12" t="n">
        <f aca="false">$BS$16+$BS$30+$BS$44+$BS$57+$BS$72+$BS$86+$BS$99+$BS$112+$BS$126+$BS$139</f>
        <v>26.03</v>
      </c>
      <c r="BT143" s="12" t="n">
        <f aca="false">$BT$16+$BT$30+$BT$44+$BT$57+$BT$72+$BT$86+$BT$99+$BT$112+$BT$126+$BT$139</f>
        <v>0.01</v>
      </c>
      <c r="BU143" s="12" t="n">
        <f aca="false">$BU$16+$BU$30+$BU$44+$BU$57+$BU$72+$BU$86+$BU$99+$BU$112+$BU$126+$BU$139</f>
        <v>0</v>
      </c>
      <c r="BV143" s="12" t="n">
        <f aca="false">$BV$16+$BV$30+$BV$44+$BV$57+$BV$72+$BV$86+$BV$99+$BV$112+$BV$126+$BV$139</f>
        <v>40.82</v>
      </c>
      <c r="BW143" s="12" t="n">
        <f aca="false">$BW$16+$BW$30+$BW$44+$BW$57+$BW$72+$BW$86+$BW$99+$BW$112+$BW$126+$BW$139</f>
        <v>0.36</v>
      </c>
      <c r="BX143" s="12" t="n">
        <f aca="false">$BX$16+$BX$30+$BX$44+$BX$57+$BX$72+$BX$86+$BX$99+$BX$112+$BX$126+$BX$139</f>
        <v>0</v>
      </c>
      <c r="BY143" s="12" t="n">
        <f aca="false">$BY$16+$BY$30+$BY$44+$BY$57+$BY$72+$BY$86+$BY$99+$BY$112+$BY$126+$BY$139</f>
        <v>0</v>
      </c>
      <c r="BZ143" s="12" t="n">
        <f aca="false">$BZ$16+$BZ$30+$BZ$44+$BZ$57+$BZ$72+$BZ$86+$BZ$99+$BZ$112+$BZ$126+$BZ$139</f>
        <v>0</v>
      </c>
      <c r="CA143" s="12" t="n">
        <f aca="false">$CA$16+$CA$30+$CA$44+$CA$57+$CA$72+$CA$86+$CA$99+$CA$112+$CA$126+$CA$139</f>
        <v>0</v>
      </c>
      <c r="CB143" s="12" t="n">
        <f aca="false">$CB$16+$CB$30+$CB$44+$CB$57+$CB$72+$CB$86+$CB$99+$CB$112+$CB$126+$CB$139</f>
        <v>7524.22</v>
      </c>
      <c r="CC143" s="90"/>
      <c r="CD143" s="90"/>
      <c r="CE143" s="12" t="n">
        <f aca="false">$CE$16+$CE$30+$CE$44+$CE$57+$CE$72+$CE$86+$CE$99+$CE$112+$CE$126+$CE$139</f>
        <v>3567.99</v>
      </c>
      <c r="CF143" s="12"/>
      <c r="CG143" s="12" t="n">
        <f aca="false">$CG$16+$CG$30+$CG$44+$CG$57+$CG$72+$CG$86+$CG$99+$CG$112+$CG$126+$CG$139</f>
        <v>976.58</v>
      </c>
      <c r="CH143" s="12" t="n">
        <f aca="false">$CH$16+$CH$30+$CH$44+$CH$57+$CH$72+$CH$86+$CH$99+$CH$112+$CH$126+$CH$139</f>
        <v>530.79</v>
      </c>
      <c r="CI143" s="12" t="n">
        <f aca="false">$CI$16+$CI$30+$CI$44+$CI$57+$CI$72+$CI$86+$CI$99+$CI$112+$CI$126+$CI$139</f>
        <v>751.56</v>
      </c>
      <c r="CJ143" s="12" t="n">
        <f aca="false">$CJ$16+$CJ$30+$CJ$44+$CJ$57+$CJ$72+$CJ$86+$CJ$99+$CJ$112+$CJ$126+$CJ$139</f>
        <v>57837.81</v>
      </c>
      <c r="CK143" s="12" t="n">
        <f aca="false">$CK$16+$CK$30+$CK$44+$CK$57+$CK$72+$CK$86+$CK$99+$CK$112+$CK$126+$CK$139</f>
        <v>29594.36</v>
      </c>
      <c r="CL143" s="12" t="n">
        <f aca="false">$CL$16+$CL$30+$CL$44+$CL$57+$CL$72+$CL$86+$CL$99+$CL$112+$CL$126+$CL$139</f>
        <v>43715.13</v>
      </c>
      <c r="CM143" s="12" t="n">
        <f aca="false">$CM$16+$CM$30+$CM$44+$CM$57+$CM$72+$CM$86+$CM$99+$CM$112+$CM$126+$CM$139</f>
        <v>1528.81</v>
      </c>
      <c r="CN143" s="12" t="n">
        <f aca="false">$CN$16+$CN$30+$CN$44+$CN$57+$CN$72+$CN$86+$CN$99+$CN$112+$CN$126+$CN$139</f>
        <v>1001.41</v>
      </c>
      <c r="CO143" s="12" t="n">
        <f aca="false">$CO$16+$CO$30+$CO$44+$CO$57+$CO$72+$CO$86+$CO$99+$CO$112+$CO$126+$CO$139</f>
        <v>1258.42</v>
      </c>
      <c r="CP143" s="12" t="n">
        <f aca="false">$CP$16+$CP$30+$CP$44+$CP$57+$CP$72+$CP$86+$CP$99+$CP$112+$CP$126+$CP$139</f>
        <v>94.88</v>
      </c>
      <c r="CQ143" s="12" t="n">
        <f aca="false">$CQ$16+$CQ$30+$CQ$44+$CQ$57+$CQ$72+$CQ$86+$CQ$99+$CQ$112+$CQ$126+$CQ$139</f>
        <v>14.69</v>
      </c>
    </row>
    <row r="144" customFormat="false" ht="15.6" hidden="true" customHeight="false" outlineLevel="0" collapsed="false">
      <c r="A144" s="28"/>
      <c r="B144" s="101" t="s">
        <v>114</v>
      </c>
      <c r="C144" s="30"/>
      <c r="D144" s="45" t="n">
        <f aca="false">$D$143* 4 /$I$143 * 100</f>
        <v>13.2172640048614</v>
      </c>
      <c r="E144" s="45"/>
      <c r="F144" s="45" t="n">
        <f aca="false">$F$143* 9 /$I$143 * 100</f>
        <v>30.5107833718026</v>
      </c>
      <c r="G144" s="45"/>
      <c r="H144" s="45" t="n">
        <f aca="false">($N$143* 3.8 +$O$143* 4.1 +$P$143* 2 ) /$I$143 * 100</f>
        <v>51.6795155774927</v>
      </c>
      <c r="I144" s="45"/>
    </row>
    <row r="145" customFormat="false" ht="15.6" hidden="false" customHeight="false" outlineLevel="0" collapsed="false">
      <c r="A145" s="28"/>
      <c r="B145" s="100" t="s">
        <v>168</v>
      </c>
      <c r="C145" s="67"/>
      <c r="D145" s="98" t="n">
        <f aca="false">D143/10</f>
        <v>24.81</v>
      </c>
      <c r="E145" s="98" t="n">
        <f aca="false">E143/10</f>
        <v>11.947</v>
      </c>
      <c r="F145" s="98" t="n">
        <f aca="false">F143/10</f>
        <v>25.454</v>
      </c>
      <c r="G145" s="98" t="n">
        <f aca="false">G143/10</f>
        <v>8.256</v>
      </c>
      <c r="H145" s="98" t="n">
        <f aca="false">H143/10</f>
        <v>107.917</v>
      </c>
      <c r="I145" s="98" t="n">
        <f aca="false">I143/10</f>
        <v>750.836178830192</v>
      </c>
    </row>
  </sheetData>
  <mergeCells count="38">
    <mergeCell ref="A1:B1"/>
    <mergeCell ref="C1:I1"/>
    <mergeCell ref="A2:B2"/>
    <mergeCell ref="C2:I2"/>
    <mergeCell ref="A4:I4"/>
    <mergeCell ref="A5:A6"/>
    <mergeCell ref="B5:B6"/>
    <mergeCell ref="C5:C6"/>
    <mergeCell ref="D5:E5"/>
    <mergeCell ref="F5:G5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F21:G21"/>
    <mergeCell ref="F35:G35"/>
    <mergeCell ref="F49:G49"/>
    <mergeCell ref="F63:G63"/>
    <mergeCell ref="F77:G77"/>
    <mergeCell ref="F91:G91"/>
    <mergeCell ref="F104:G104"/>
    <mergeCell ref="F117:G117"/>
    <mergeCell ref="F131:G131"/>
  </mergeCells>
  <printOptions headings="false" gridLines="false" gridLinesSet="true" horizontalCentered="false" verticalCentered="false"/>
  <pageMargins left="0.708333333333333" right="0.708333333333333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2025-09-01T10:07:00Z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