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45"/>
  </bookViews>
  <sheets>
    <sheet name="Лист1" sheetId="1" r:id="rId1"/>
  </sheets>
  <calcPr calcId="152511"/>
  <customWorkbookViews>
    <customWorkbookView name="user - Личное представление" guid="{B4030315-AC7B-4935-B14D-E2945C65C5D8}" mergeInterval="0" personalView="1" maximized="1" xWindow="1" yWindow="1" windowWidth="1916" windowHeight="80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4" i="1"/>
  <c r="B14" i="1"/>
  <c r="A14" i="1"/>
  <c r="L24" i="1"/>
  <c r="J24" i="1"/>
  <c r="L62" i="1" l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<sst xmlns="http://schemas.openxmlformats.org/spreadsheetml/2006/main" count="304" uniqueCount="96">
  <si>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</si>
  <si>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</si>
  <si>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</si>
  <si>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</si>
  <si>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</si>
  <si>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</si>
  <si>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</si>
  <si>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</si>
  <si>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</si>
  <si>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</si>
  <si>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</si>
  <si>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</si>
  <si>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</si>
  <si>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</si>
  <si>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</si>
  <si>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</si>
  <si>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</si>
  <si>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</si>
  <si>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</si>
  <si>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</si>
  <si>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</si>
  <si>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</si>
  <si>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</si>
  <si>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</si>
  <si>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</si>
  <si>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</si>
  <si>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</si>
  <si>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</si>
  <si>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</si>
  <si>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</si>
  <si>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</si>
  <si>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</si>
  <si>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</si>
  <si>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</si>
  <si>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</si>
  <si>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</si>
  <si>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</si>
  <si>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</si>
  <si>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</si>
  <si>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</si>
  <si>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</si>
  <si>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>Суп картофельный с бобовыми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</si>
  <si>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</si>
  <si>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</si>
  <si>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</si>
  <si>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</si>
  <si>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</si>
  <si>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</si>
  <si>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</si>
  <si>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</si>
  <si>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</si>
  <si>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</si>
  <si>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</si>
  <si>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</si>
  <si>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</si>
  <si>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</si>
  <si>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</si>
  <si>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</si>
  <si>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</si>
  <si>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</si>
  <si>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</si>
  <si>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</si>
  <si>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</si>
  <si>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</si>
  <si>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</si>
  <si>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>Каша молочная рисовая с маслом сл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</si>
  <si>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</si>
  <si>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</si>
  <si>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</si>
  <si>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</si>
  <si>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</si>
  <si>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</si>
  <si>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</si>
  <si>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</si>
  <si>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</si>
  <si>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</si>
  <si>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>Плов из филе индейки с куркумой</t>
  </si>
  <si>
    <t xml:space="preserve">Чиполлетти из мяса </t>
  </si>
  <si>
    <t>Макаронные изделия с сыром</t>
  </si>
  <si>
    <t>Филе индейки. тушен. в соусе смет.с том с овощ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</si>
  <si>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</si>
  <si>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</si>
  <si>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</si>
  <si>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</si>
  <si>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</si>
  <si>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Тефтели из мяса с отрубями с соусом молочным</t>
  </si>
  <si>
    <t>Рис припущенный с овощами</t>
  </si>
  <si>
    <t>Компот из ягод "Ассорти"</t>
  </si>
  <si>
    <t xml:space="preserve">Борщ с морской капустой со сметаной </t>
  </si>
  <si>
    <t>Котлета куриная с отрубями</t>
  </si>
  <si>
    <t>Суп из овощей с зеленым горш со сметаной</t>
  </si>
  <si>
    <t>Филе кур. тушен. в соусе смет.с том с овощ</t>
  </si>
  <si>
    <t>Макароны отварные с овощами</t>
  </si>
  <si>
    <t>Чай ягодный</t>
  </si>
  <si>
    <t>565</t>
  </si>
  <si>
    <t>МАОУ Лицей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</si>
</sst>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10" fillId="4" borderId="5" xfId="0" applyFont="1" applyFill="1" applyBorder="1" applyAlignment="1">
      <alignment wrapText="1"/>
    </xf>
    <xf numFmtId="2" fontId="10" fillId="4" borderId="5" xfId="0" applyNumberFormat="1" applyFont="1" applyFill="1" applyBorder="1" applyAlignment="1">
      <alignment horizontal="center"/>
    </xf>
    <xf numFmtId="0" fontId="10" fillId="4" borderId="2" xfId="0" applyFont="1" applyFill="1" applyBorder="1"/>
    <xf numFmtId="2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/>
    <xf numFmtId="1" fontId="10" fillId="4" borderId="5" xfId="0" applyNumberFormat="1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/>
    </xf>
    <xf numFmtId="2" fontId="10" fillId="4" borderId="2" xfId="0" applyNumberFormat="1" applyFont="1" applyFill="1" applyBorder="1"/>
    <xf numFmtId="0" fontId="12" fillId="0" borderId="0" xfId="0" applyFont="1" applyAlignment="1">
      <alignment horizontal="right"/>
    </xf>
    <xf numFmtId="0" fontId="12" fillId="0" borderId="0" xfId="0" applyFont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4" fillId="0" borderId="10" xfId="0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0" fillId="4" borderId="2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2" fontId="11" fillId="4" borderId="2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5" Type="http://schemas.openxmlformats.org/officeDocument/2006/relationships/revisionLog" Target="revisionLog2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8D1CE6-F6B6-482B-8792-5977BBAFC6AA}" diskRevisions="1" revisionId="94">
  <header guid="{38267C5C-B41C-46D7-A945-953E19C6B76F}" dateTime="2024-09-17T13:31:14" maxSheetId="2" userName="user" r:id="rId1">
    <sheetIdMap count="1">
      <sheetId val="1"/>
    </sheetIdMap>
  </header>
  <header guid="{164AC116-F46A-455B-AFC5-BBC4B6A3811D}" dateTime="2024-09-17T13:47:23" maxSheetId="2" userName="user" r:id="rId2" minRId="1" maxRId="29">
    <sheetIdMap count="1">
      <sheetId val="1"/>
    </sheetIdMap>
  </header>
  <header guid="{09CB1FA9-F4C1-41E8-8149-86661E822C2F}" dateTime="2024-09-17T14:06:52" maxSheetId="2" userName="user" r:id="rId3" minRId="30" maxRId="92">
    <sheetIdMap count="1">
      <sheetId val="1"/>
    </sheetIdMap>
  </header>
  <header guid="{B2A39084-877C-44DC-9B0B-CCC99E4FAAA9}" dateTime="2024-09-17T14:07:34" maxSheetId="2" userName="user" r:id="rId4" minRId="93">
    <sheetIdMap count="1">
      <sheetId val="1"/>
    </sheetIdMap>
  </header>
  <header guid="{B48D1CE6-F6B6-482B-8792-5977BBAFC6AA}" dateTime="2024-09-12T18:29:17" maxSheetId="2" userName="User" r:id="rId5" minRId="9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3" sId="1">
    <oc r="C1">
      <v>22</v>
    </oc>
    <nc r="C1"/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>
    <nc r="C1" t="inlineStr">
      <is>
        <t>МАОУ Лицей №128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F63:F66">
    <dxf>
      <numFmt numFmtId="1" formatCode="0"/>
    </dxf>
  </rfmt>
  <rcc rId="30" sId="1" numFmtId="4">
    <oc r="F63" t="inlineStr">
      <is>
        <t>200/5</t>
      </is>
    </oc>
    <nc r="F63">
      <v>205</v>
    </nc>
  </rcc>
  <rcc rId="31" sId="1" numFmtId="4">
    <oc r="F64" t="inlineStr">
      <is>
        <t>80/20</t>
      </is>
    </oc>
    <nc r="F64">
      <v>100</v>
    </nc>
  </rcc>
  <rcc rId="32" sId="1" numFmtId="4">
    <oc r="F65">
      <f>"200"</f>
    </oc>
    <nc r="F65">
      <v>200</v>
    </nc>
  </rcc>
  <rfmt sheetId="1" sqref="F72:F79">
    <dxf>
      <numFmt numFmtId="1" formatCode="0"/>
    </dxf>
  </rfmt>
  <rcc rId="33" sId="1" numFmtId="4">
    <oc r="F72" t="inlineStr">
      <is>
        <t>200/5</t>
      </is>
    </oc>
    <nc r="F72">
      <v>205</v>
    </nc>
  </rcc>
  <rcc rId="34" sId="1" numFmtId="4">
    <oc r="F73" t="inlineStr">
      <is>
        <t>100</t>
      </is>
    </oc>
    <nc r="F73">
      <v>100</v>
    </nc>
  </rcc>
  <rcc rId="35" sId="1" numFmtId="4">
    <oc r="F75">
      <f>"200"</f>
    </oc>
    <nc r="F75">
      <v>200</v>
    </nc>
  </rcc>
  <rcc rId="36" sId="1" numFmtId="4">
    <oc r="F76" t="inlineStr">
      <is>
        <t>50</t>
      </is>
    </oc>
    <nc r="F76">
      <v>50</v>
    </nc>
  </rcc>
  <rcc rId="37" sId="1" numFmtId="4">
    <oc r="F77">
      <f>"25"</f>
    </oc>
    <nc r="F77">
      <v>25</v>
    </nc>
  </rcc>
  <rcc rId="38" sId="1" numFmtId="4">
    <oc r="F78" t="inlineStr">
      <is>
        <t>20</t>
      </is>
    </oc>
    <nc r="F78">
      <v>20</v>
    </nc>
  </rcc>
  <rfmt sheetId="1" sqref="F82:F86">
    <dxf>
      <numFmt numFmtId="1" formatCode="0"/>
    </dxf>
  </rfmt>
  <rcc rId="39" sId="1" numFmtId="4">
    <oc r="F82" t="inlineStr">
      <is>
        <t>200/50</t>
      </is>
    </oc>
    <nc r="F82">
      <v>250</v>
    </nc>
  </rcc>
  <rcc rId="40" sId="1" numFmtId="4">
    <oc r="F84" t="inlineStr">
      <is>
        <t>200</t>
      </is>
    </oc>
    <nc r="F84">
      <v>200</v>
    </nc>
  </rcc>
  <rfmt sheetId="1" sqref="F91:F97">
    <dxf>
      <numFmt numFmtId="1" formatCode="0"/>
    </dxf>
  </rfmt>
  <rcc rId="41" sId="1" numFmtId="4">
    <oc r="F91" t="inlineStr">
      <is>
        <t>200</t>
      </is>
    </oc>
    <nc r="F91">
      <v>200</v>
    </nc>
  </rcc>
  <rcc rId="42" sId="1" numFmtId="4">
    <oc r="F92" t="inlineStr">
      <is>
        <t>100</t>
      </is>
    </oc>
    <nc r="F92">
      <v>100</v>
    </nc>
  </rcc>
  <rcc rId="43" sId="1" numFmtId="4">
    <oc r="F93" t="inlineStr">
      <is>
        <t>150</t>
      </is>
    </oc>
    <nc r="F93">
      <v>150</v>
    </nc>
  </rcc>
  <rcc rId="44" sId="1" numFmtId="4">
    <oc r="F94">
      <f>"200"</f>
    </oc>
    <nc r="F94">
      <v>200</v>
    </nc>
  </rcc>
  <rcc rId="45" sId="1" numFmtId="4">
    <oc r="F97" t="inlineStr">
      <is>
        <t>20</t>
      </is>
    </oc>
    <nc r="F97">
      <v>20</v>
    </nc>
  </rcc>
  <rfmt sheetId="1" sqref="F101:F105">
    <dxf>
      <numFmt numFmtId="1" formatCode="0"/>
    </dxf>
  </rfmt>
  <rcc rId="46" sId="1" numFmtId="4">
    <oc r="F101" t="inlineStr">
      <is>
        <t>200/5</t>
      </is>
    </oc>
    <nc r="F101">
      <v>205</v>
    </nc>
  </rcc>
  <rcc rId="47" sId="1" numFmtId="4">
    <oc r="F102" t="inlineStr">
      <is>
        <t>15/10/15</t>
      </is>
    </oc>
    <nc r="F102">
      <v>40</v>
    </nc>
  </rcc>
  <rcc rId="48" sId="1" numFmtId="4">
    <oc r="F103" t="inlineStr">
      <is>
        <t>200</t>
      </is>
    </oc>
    <nc r="F103">
      <v>200</v>
    </nc>
  </rcc>
  <rcc rId="49" sId="1" numFmtId="4">
    <oc r="F104">
      <f>"25"</f>
    </oc>
    <nc r="F104">
      <v>25</v>
    </nc>
  </rcc>
  <rfmt sheetId="1" sqref="F110:F116">
    <dxf>
      <numFmt numFmtId="1" formatCode="0"/>
    </dxf>
  </rfmt>
  <rcc rId="50" sId="1" numFmtId="4">
    <oc r="F111" t="inlineStr">
      <is>
        <t>100/50</t>
      </is>
    </oc>
    <nc r="F111">
      <v>150</v>
    </nc>
  </rcc>
  <rcc rId="51" sId="1" numFmtId="4">
    <oc r="F112" t="inlineStr">
      <is>
        <t>150</t>
      </is>
    </oc>
    <nc r="F112">
      <v>150</v>
    </nc>
  </rcc>
  <rcc rId="52" sId="1" numFmtId="4">
    <oc r="F113">
      <f>"200"</f>
    </oc>
    <nc r="F113">
      <v>200</v>
    </nc>
  </rcc>
  <rcc rId="53" sId="1" numFmtId="4">
    <oc r="F114" t="inlineStr">
      <is>
        <t>45</t>
      </is>
    </oc>
    <nc r="F114">
      <v>45</v>
    </nc>
  </rcc>
  <rcc rId="54" sId="1" numFmtId="4">
    <oc r="F115">
      <f>"25"</f>
    </oc>
    <nc r="F115">
      <v>25</v>
    </nc>
  </rcc>
  <rcc rId="55" sId="1" numFmtId="4">
    <oc r="F116">
      <f>"30"</f>
    </oc>
    <nc r="F116">
      <v>30</v>
    </nc>
  </rcc>
  <rfmt sheetId="1" sqref="F120:F124">
    <dxf>
      <numFmt numFmtId="1" formatCode="0"/>
    </dxf>
  </rfmt>
  <rcc rId="56" sId="1" numFmtId="4">
    <oc r="F120" t="inlineStr">
      <is>
        <t>100</t>
      </is>
    </oc>
    <nc r="F120">
      <v>100</v>
    </nc>
  </rcc>
  <rcc rId="57" sId="1" numFmtId="4">
    <oc r="F121" t="inlineStr">
      <is>
        <t>150</t>
      </is>
    </oc>
    <nc r="F121">
      <v>150</v>
    </nc>
  </rcc>
  <rcc rId="58" sId="1" numFmtId="4">
    <oc r="F122">
      <f>"200"</f>
    </oc>
    <nc r="F122">
      <v>200</v>
    </nc>
  </rcc>
  <rcc rId="59" sId="1" numFmtId="4">
    <oc r="F123" t="inlineStr">
      <is>
        <t>25</t>
      </is>
    </oc>
    <nc r="F123">
      <v>25</v>
    </nc>
  </rcc>
  <rcc rId="60" sId="1" numFmtId="4">
    <oc r="F124" t="inlineStr">
      <is>
        <t>25</t>
      </is>
    </oc>
    <nc r="F124">
      <v>25</v>
    </nc>
  </rcc>
  <rfmt sheetId="1" sqref="F129:F136">
    <dxf>
      <numFmt numFmtId="1" formatCode="0"/>
    </dxf>
  </rfmt>
  <rcc rId="61" sId="1" numFmtId="4">
    <oc r="F129" t="inlineStr">
      <is>
        <t>200/5</t>
      </is>
    </oc>
    <nc r="F129">
      <v>205</v>
    </nc>
  </rcc>
  <rcc rId="62" sId="1" numFmtId="4">
    <oc r="F130" t="inlineStr">
      <is>
        <t>200</t>
      </is>
    </oc>
    <nc r="F130">
      <v>200</v>
    </nc>
  </rcc>
  <rcc rId="63" sId="1" numFmtId="4">
    <oc r="F132">
      <f>"200"</f>
    </oc>
    <nc r="F132">
      <v>200</v>
    </nc>
  </rcc>
  <rcc rId="64" sId="1" numFmtId="4">
    <oc r="F133" t="inlineStr">
      <is>
        <t>45</t>
      </is>
    </oc>
    <nc r="F133">
      <v>45</v>
    </nc>
  </rcc>
  <rcc rId="65" sId="1" numFmtId="4">
    <oc r="F134">
      <f>"25"</f>
    </oc>
    <nc r="F134">
      <v>25</v>
    </nc>
  </rcc>
  <rcc rId="66" sId="1" numFmtId="4">
    <oc r="F135">
      <f>"30"</f>
    </oc>
    <nc r="F135">
      <v>30</v>
    </nc>
  </rcc>
  <rfmt sheetId="1" sqref="F139:F143">
    <dxf>
      <numFmt numFmtId="1" formatCode="0"/>
    </dxf>
  </rfmt>
  <rcc rId="67" sId="1" numFmtId="4">
    <oc r="F140" t="inlineStr">
      <is>
        <t>150</t>
      </is>
    </oc>
    <nc r="F140">
      <v>150</v>
    </nc>
  </rcc>
  <rcc rId="68" sId="1" numFmtId="4">
    <oc r="F141">
      <f>"200"</f>
    </oc>
    <nc r="F141">
      <v>200</v>
    </nc>
  </rcc>
  <rcc rId="69" sId="1" numFmtId="4">
    <oc r="F143" t="inlineStr">
      <is>
        <t>15/15</t>
      </is>
    </oc>
    <nc r="F143">
      <v>30</v>
    </nc>
  </rcc>
  <rfmt sheetId="1" sqref="F148:F154">
    <dxf>
      <numFmt numFmtId="1" formatCode="0"/>
    </dxf>
  </rfmt>
  <rcc rId="70" sId="1" numFmtId="4">
    <oc r="F148" t="inlineStr">
      <is>
        <t>250/5</t>
      </is>
    </oc>
    <nc r="F148">
      <v>255</v>
    </nc>
  </rcc>
  <rcc rId="71" sId="1" numFmtId="4">
    <oc r="F149" t="inlineStr">
      <is>
        <t>200</t>
      </is>
    </oc>
    <nc r="F149">
      <v>200</v>
    </nc>
  </rcc>
  <rcc rId="72" sId="1" numFmtId="4">
    <oc r="F151">
      <f>"200"</f>
    </oc>
    <nc r="F151">
      <v>200</v>
    </nc>
  </rcc>
  <rcc rId="73" sId="1" numFmtId="4">
    <oc r="F152" t="inlineStr">
      <is>
        <t>45</t>
      </is>
    </oc>
    <nc r="F152">
      <v>45</v>
    </nc>
  </rcc>
  <rcc rId="74" sId="1" numFmtId="4">
    <oc r="F153">
      <f>"50"</f>
    </oc>
    <nc r="F153">
      <v>50</v>
    </nc>
  </rcc>
  <rcc rId="75" sId="1" numFmtId="4">
    <oc r="F154">
      <f>"30"</f>
    </oc>
    <nc r="F154">
      <v>30</v>
    </nc>
  </rcc>
  <rfmt sheetId="1" sqref="F158:F163">
    <dxf>
      <numFmt numFmtId="1" formatCode="0"/>
    </dxf>
  </rfmt>
  <rcc rId="76" sId="1" numFmtId="4">
    <oc r="F158" t="inlineStr">
      <is>
        <t>150/5</t>
      </is>
    </oc>
    <nc r="F158">
      <v>155</v>
    </nc>
  </rcc>
  <rcc rId="77" sId="1" numFmtId="4">
    <oc r="F159" t="inlineStr">
      <is>
        <t>150/5</t>
      </is>
    </oc>
    <nc r="F159">
      <v>155</v>
    </nc>
  </rcc>
  <rcc rId="78" sId="1" numFmtId="4">
    <oc r="F160">
      <f>"200"</f>
    </oc>
    <nc r="F160">
      <v>200</v>
    </nc>
  </rcc>
  <rcc rId="79" sId="1" numFmtId="4">
    <oc r="F162">
      <f>"25"</f>
    </oc>
    <nc r="F162">
      <v>25</v>
    </nc>
  </rcc>
  <rfmt sheetId="1" sqref="F167:F173">
    <dxf>
      <numFmt numFmtId="1" formatCode="0"/>
    </dxf>
  </rfmt>
  <rcc rId="80" sId="1" numFmtId="4">
    <oc r="F167" t="inlineStr">
      <is>
        <t>200/10</t>
      </is>
    </oc>
    <nc r="F167">
      <v>210</v>
    </nc>
  </rcc>
  <rcc rId="81" sId="1" numFmtId="4">
    <oc r="F168" t="inlineStr">
      <is>
        <t>100</t>
      </is>
    </oc>
    <nc r="F168">
      <v>100</v>
    </nc>
  </rcc>
  <rcc rId="82" sId="1" numFmtId="4">
    <oc r="F170">
      <f>"200"</f>
    </oc>
    <nc r="F170">
      <v>200</v>
    </nc>
  </rcc>
  <rcc rId="83" sId="1" numFmtId="4">
    <oc r="F172">
      <f>"25"</f>
    </oc>
    <nc r="F172">
      <v>25</v>
    </nc>
  </rcc>
  <rcc rId="84" sId="1" numFmtId="4">
    <oc r="F173">
      <f>"30"</f>
    </oc>
    <nc r="F173">
      <v>30</v>
    </nc>
  </rcc>
  <rfmt sheetId="1" sqref="F177:F181">
    <dxf>
      <numFmt numFmtId="1" formatCode="0"/>
    </dxf>
  </rfmt>
  <rcc rId="85" sId="1" numFmtId="4">
    <oc r="F177" t="inlineStr">
      <is>
        <t>100</t>
      </is>
    </oc>
    <nc r="F177">
      <v>100</v>
    </nc>
  </rcc>
  <rcc rId="86" sId="1" numFmtId="4">
    <oc r="F179">
      <f>"200"</f>
    </oc>
    <nc r="F179">
      <v>200</v>
    </nc>
  </rcc>
  <rfmt sheetId="1" sqref="F186:F192">
    <dxf>
      <numFmt numFmtId="1" formatCode="0"/>
    </dxf>
  </rfmt>
  <rcc rId="87" sId="1" numFmtId="4">
    <oc r="F186" t="inlineStr">
      <is>
        <t>200/5</t>
      </is>
    </oc>
    <nc r="F186">
      <v>205</v>
    </nc>
  </rcc>
  <rcc rId="88" sId="1" numFmtId="4">
    <oc r="F187" t="inlineStr">
      <is>
        <t>100</t>
      </is>
    </oc>
    <nc r="F187">
      <v>100</v>
    </nc>
  </rcc>
  <rcc rId="89" sId="1" numFmtId="4">
    <oc r="F188" t="inlineStr">
      <is>
        <t>150</t>
      </is>
    </oc>
    <nc r="F188">
      <v>150</v>
    </nc>
  </rcc>
  <rcc rId="90" sId="1" numFmtId="4">
    <oc r="F189">
      <f>"200"</f>
    </oc>
    <nc r="F189">
      <v>200</v>
    </nc>
  </rcc>
  <rcc rId="91" sId="1" numFmtId="4">
    <oc r="F191">
      <f>"25"</f>
    </oc>
    <nc r="F191">
      <v>25</v>
    </nc>
  </rcc>
  <rcc rId="92" sId="1" numFmtId="4">
    <oc r="F192">
      <f>"30"</f>
    </oc>
    <nc r="F192">
      <v>30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 numFmtId="4">
    <oc r="F6" t="inlineStr">
      <is>
        <t>205</t>
      </is>
    </oc>
    <nc r="F6">
      <v>205</v>
    </nc>
  </rcc>
  <rfmt sheetId="1" sqref="F13" start="0" length="0">
    <dxf>
      <font>
        <sz val="10"/>
        <name val="Arial"/>
        <scheme val="none"/>
      </font>
    </dxf>
  </rfmt>
  <rcc rId="2" sId="1" numFmtId="4">
    <oc r="F7" t="inlineStr">
      <is>
        <t>35</t>
      </is>
    </oc>
    <nc r="F7">
      <v>35</v>
    </nc>
  </rcc>
  <rcc rId="3" sId="1" numFmtId="4">
    <oc r="F8" t="inlineStr">
      <is>
        <t>200</t>
      </is>
    </oc>
    <nc r="F8">
      <v>200</v>
    </nc>
  </rcc>
  <rcc rId="4" sId="1" numFmtId="4">
    <oc r="F9" t="inlineStr">
      <is>
        <t>25</t>
      </is>
    </oc>
    <nc r="F9">
      <v>25</v>
    </nc>
  </rcc>
  <rcc rId="5" sId="1">
    <oc r="F13">
      <f>SUM(F6:F12)</f>
    </oc>
    <nc r="F13" t="inlineStr">
      <is>
        <t>565</t>
      </is>
    </nc>
  </rcc>
  <rfmt sheetId="1" sqref="F15:F22">
    <dxf>
      <numFmt numFmtId="1" formatCode="0"/>
    </dxf>
  </rfmt>
  <rcc rId="6" sId="1" numFmtId="4">
    <oc r="F16" t="inlineStr">
      <is>
        <t>100</t>
      </is>
    </oc>
    <nc r="F16">
      <v>100</v>
    </nc>
  </rcc>
  <rcc rId="7" sId="1" numFmtId="4">
    <oc r="F17" t="inlineStr">
      <is>
        <t>150</t>
      </is>
    </oc>
    <nc r="F17">
      <v>150</v>
    </nc>
  </rcc>
  <rcc rId="8" sId="1" numFmtId="4">
    <oc r="F18">
      <f>"200"</f>
    </oc>
    <nc r="F18">
      <v>200</v>
    </nc>
  </rcc>
  <rcc rId="9" sId="1" numFmtId="4">
    <oc r="F20">
      <f>"25"</f>
    </oc>
    <nc r="F20">
      <v>25</v>
    </nc>
  </rcc>
  <rfmt sheetId="1" sqref="F25:F31">
    <dxf>
      <numFmt numFmtId="1" formatCode="0"/>
    </dxf>
  </rfmt>
  <rcc rId="10" sId="1" numFmtId="4">
    <oc r="F25">
      <f>"100"</f>
    </oc>
    <nc r="F25">
      <v>100</v>
    </nc>
  </rcc>
  <rcc rId="11" sId="1" numFmtId="4">
    <oc r="F27">
      <f>"200"</f>
    </oc>
    <nc r="F27">
      <v>200</v>
    </nc>
  </rcc>
  <rcc rId="12" sId="1" numFmtId="4">
    <oc r="F28">
      <f>"25"</f>
    </oc>
    <nc r="F28">
      <v>25</v>
    </nc>
  </rcc>
  <rfmt sheetId="1" sqref="F34:F41">
    <dxf>
      <numFmt numFmtId="1" formatCode="0"/>
    </dxf>
  </rfmt>
  <rcc rId="13" sId="1" numFmtId="4">
    <oc r="F34" t="inlineStr">
      <is>
        <t>200/5</t>
      </is>
    </oc>
    <nc r="F34">
      <v>205</v>
    </nc>
  </rcc>
  <rcc rId="14" sId="1" numFmtId="4">
    <oc r="F35" t="inlineStr">
      <is>
        <t>100</t>
      </is>
    </oc>
    <nc r="F35">
      <v>100</v>
    </nc>
  </rcc>
  <rcc rId="15" sId="1" numFmtId="4">
    <oc r="F37">
      <f>"200"</f>
    </oc>
    <nc r="F37">
      <v>200</v>
    </nc>
  </rcc>
  <rcc rId="16" sId="1" numFmtId="4">
    <oc r="F38" t="inlineStr">
      <is>
        <t>50</t>
      </is>
    </oc>
    <nc r="F38">
      <v>50</v>
    </nc>
  </rcc>
  <rcc rId="17" sId="1" numFmtId="4">
    <oc r="F39">
      <f>"25"</f>
    </oc>
    <nc r="F39">
      <v>25</v>
    </nc>
  </rcc>
  <rcc rId="18" sId="1" numFmtId="4">
    <oc r="F40" t="inlineStr">
      <is>
        <t>20</t>
      </is>
    </oc>
    <nc r="F40">
      <v>20</v>
    </nc>
  </rcc>
  <rfmt sheetId="1" sqref="E6:L10">
    <dxf>
      <fill>
        <patternFill>
          <bgColor theme="7" tint="0.79998168889431442"/>
        </patternFill>
      </fill>
    </dxf>
  </rfmt>
  <rfmt sheetId="1" sqref="E15:J21">
    <dxf>
      <fill>
        <patternFill>
          <bgColor theme="7" tint="0.79998168889431442"/>
        </patternFill>
      </fill>
    </dxf>
  </rfmt>
  <rfmt sheetId="1" sqref="E25:J30">
    <dxf>
      <fill>
        <patternFill>
          <bgColor theme="7" tint="0.79998168889431442"/>
        </patternFill>
      </fill>
    </dxf>
  </rfmt>
  <rfmt sheetId="1" sqref="F1:J1048576" start="0" length="2147483647">
    <dxf>
      <font>
        <color auto="1"/>
      </font>
    </dxf>
  </rfmt>
  <rfmt sheetId="1" sqref="E34:J40">
    <dxf>
      <fill>
        <patternFill>
          <bgColor theme="7" tint="0.79998168889431442"/>
        </patternFill>
      </fill>
    </dxf>
  </rfmt>
  <rfmt sheetId="1" sqref="E44:J49">
    <dxf>
      <fill>
        <patternFill>
          <bgColor theme="7" tint="0.79998168889431442"/>
        </patternFill>
      </fill>
    </dxf>
  </rfmt>
  <rfmt sheetId="1" sqref="E53:J59">
    <dxf>
      <fill>
        <patternFill>
          <bgColor theme="7" tint="0.79998168889431442"/>
        </patternFill>
      </fill>
    </dxf>
  </rfmt>
  <rfmt sheetId="1" sqref="E63:J67">
    <dxf>
      <fill>
        <patternFill>
          <bgColor theme="7" tint="0.79998168889431442"/>
        </patternFill>
      </fill>
    </dxf>
  </rfmt>
  <rfmt sheetId="1" sqref="E72:J79">
    <dxf>
      <fill>
        <patternFill>
          <bgColor theme="7" tint="0.79998168889431442"/>
        </patternFill>
      </fill>
    </dxf>
  </rfmt>
  <rfmt sheetId="1" sqref="E82:L86">
    <dxf>
      <fill>
        <patternFill>
          <bgColor theme="7" tint="0.79998168889431442"/>
        </patternFill>
      </fill>
    </dxf>
  </rfmt>
  <rfmt sheetId="1" sqref="E91:J97">
    <dxf>
      <fill>
        <patternFill>
          <bgColor theme="7" tint="0.79998168889431442"/>
        </patternFill>
      </fill>
    </dxf>
  </rfmt>
  <rfmt sheetId="1" sqref="E102:J106">
    <dxf>
      <fill>
        <patternFill>
          <bgColor theme="7" tint="0.79998168889431442"/>
        </patternFill>
      </fill>
    </dxf>
  </rfmt>
  <rfmt sheetId="1" sqref="E110:J116">
    <dxf>
      <fill>
        <patternFill>
          <bgColor theme="7" tint="0.79998168889431442"/>
        </patternFill>
      </fill>
    </dxf>
  </rfmt>
  <rfmt sheetId="1" sqref="E120:J125">
    <dxf>
      <fill>
        <patternFill>
          <bgColor theme="7" tint="0.79998168889431442"/>
        </patternFill>
      </fill>
    </dxf>
  </rfmt>
  <rfmt sheetId="1" sqref="E129:J135">
    <dxf>
      <fill>
        <patternFill>
          <bgColor theme="7" tint="0.79998168889431442"/>
        </patternFill>
      </fill>
    </dxf>
  </rfmt>
  <rfmt sheetId="1" sqref="E139:J144">
    <dxf>
      <fill>
        <patternFill>
          <bgColor theme="7" tint="0.79998168889431442"/>
        </patternFill>
      </fill>
    </dxf>
  </rfmt>
  <rfmt sheetId="1" sqref="E148:J154">
    <dxf>
      <fill>
        <patternFill>
          <bgColor theme="7" tint="0.79998168889431442"/>
        </patternFill>
      </fill>
    </dxf>
  </rfmt>
  <rfmt sheetId="1" sqref="E158:J163">
    <dxf>
      <fill>
        <patternFill>
          <bgColor theme="7" tint="0.79998168889431442"/>
        </patternFill>
      </fill>
    </dxf>
  </rfmt>
  <rfmt sheetId="1" sqref="E166:J173">
    <dxf>
      <fill>
        <patternFill>
          <bgColor theme="7" tint="0.79998168889431442"/>
        </patternFill>
      </fill>
    </dxf>
  </rfmt>
  <rfmt sheetId="1" sqref="E177:J182">
    <dxf>
      <fill>
        <patternFill>
          <bgColor theme="7" tint="0.79998168889431442"/>
        </patternFill>
      </fill>
    </dxf>
  </rfmt>
  <rfmt sheetId="1" sqref="E186:J192">
    <dxf>
      <fill>
        <patternFill>
          <bgColor theme="7" tint="0.79998168889431442"/>
        </patternFill>
      </fill>
    </dxf>
  </rfmt>
  <rfmt sheetId="1" sqref="E185:J185">
    <dxf>
      <fill>
        <patternFill>
          <bgColor theme="7" tint="0.79998168889431442"/>
        </patternFill>
      </fill>
    </dxf>
  </rfmt>
  <rfmt sheetId="1" sqref="E101:J101">
    <dxf>
      <fill>
        <patternFill>
          <bgColor theme="7" tint="0.79998168889431442"/>
        </patternFill>
      </fill>
    </dxf>
  </rfmt>
  <rfmt sheetId="1" sqref="F44:F48">
    <dxf>
      <numFmt numFmtId="1" formatCode="0"/>
    </dxf>
  </rfmt>
  <rcc rId="19" sId="1" numFmtId="4">
    <oc r="F44" t="inlineStr">
      <is>
        <t>200</t>
      </is>
    </oc>
    <nc r="F44">
      <v>200</v>
    </nc>
  </rcc>
  <rcc rId="20" sId="1" numFmtId="4">
    <oc r="F45" t="inlineStr">
      <is>
        <t>50</t>
      </is>
    </oc>
    <nc r="F45">
      <v>50</v>
    </nc>
  </rcc>
  <rcc rId="21" sId="1" numFmtId="4">
    <oc r="F46">
      <f>"200"</f>
    </oc>
    <nc r="F46">
      <v>200</v>
    </nc>
  </rcc>
  <rcc rId="22" sId="1" numFmtId="4">
    <oc r="F48">
      <f>"25"</f>
    </oc>
    <nc r="F48">
      <v>25</v>
    </nc>
  </rcc>
  <rfmt sheetId="1" sqref="F53:F59">
    <dxf>
      <numFmt numFmtId="1" formatCode="0"/>
    </dxf>
  </rfmt>
  <rcc rId="23" sId="1" numFmtId="4">
    <oc r="F53" t="inlineStr">
      <is>
        <t>250/5</t>
      </is>
    </oc>
    <nc r="F53">
      <v>255</v>
    </nc>
  </rcc>
  <rcc rId="24" sId="1" numFmtId="4">
    <oc r="F54" t="inlineStr">
      <is>
        <t>100</t>
      </is>
    </oc>
    <nc r="F54">
      <v>100</v>
    </nc>
  </rcc>
  <rcc rId="25" sId="1" numFmtId="4">
    <oc r="F55" t="inlineStr">
      <is>
        <t>150</t>
      </is>
    </oc>
    <nc r="F55">
      <v>150</v>
    </nc>
  </rcc>
  <rcc rId="26" sId="1" numFmtId="4">
    <oc r="F56">
      <f>"200"</f>
    </oc>
    <nc r="F56">
      <v>200</v>
    </nc>
  </rcc>
  <rcc rId="27" sId="1" numFmtId="4">
    <oc r="F57" t="inlineStr">
      <is>
        <t>45</t>
      </is>
    </oc>
    <nc r="F57">
      <v>45</v>
    </nc>
  </rcc>
  <rcc rId="28" sId="1" numFmtId="4">
    <oc r="F58">
      <f>"25"</f>
    </oc>
    <nc r="F58">
      <v>25</v>
    </nc>
  </rcc>
  <rcc rId="29" sId="1" numFmtId="4">
    <oc r="F59" t="inlineStr">
      <is>
        <t>20</t>
      </is>
    </oc>
    <nc r="F59">
      <v>20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56" customWidth="1"/>
    <col min="7" max="7" width="10" style="56" customWidth="1"/>
    <col min="8" max="8" width="7.5703125" style="56" customWidth="1"/>
    <col min="9" max="9" width="6.85546875" style="56" customWidth="1"/>
    <col min="10" max="10" width="8.140625" style="56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95</v>
      </c>
      <c r="D1" s="85"/>
      <c r="E1" s="85"/>
      <c r="F1" s="55" t="s">
        <v>16</v>
      </c>
      <c r="G1" s="56" t="s">
        <v>17</v>
      </c>
      <c r="H1" s="86"/>
      <c r="I1" s="86"/>
      <c r="J1" s="86"/>
      <c r="K1" s="86"/>
    </row>
    <row r="2" spans="1:12" ht="18" x14ac:dyDescent="0.2">
      <c r="A2" s="34" t="s">
        <v>6</v>
      </c>
      <c r="C2" s="2"/>
      <c r="G2" s="56" t="s">
        <v>18</v>
      </c>
      <c r="H2" s="86"/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7" t="s">
        <v>9</v>
      </c>
      <c r="G3" s="56" t="s">
        <v>19</v>
      </c>
      <c r="H3" s="57">
        <v>30</v>
      </c>
      <c r="I3" s="57">
        <v>8</v>
      </c>
      <c r="J3" s="58">
        <v>2024</v>
      </c>
      <c r="K3" s="45"/>
    </row>
    <row r="4" spans="1:12" x14ac:dyDescent="0.2">
      <c r="C4" s="2"/>
      <c r="D4" s="4"/>
      <c r="H4" s="59" t="s">
        <v>36</v>
      </c>
      <c r="I4" s="59" t="s">
        <v>37</v>
      </c>
      <c r="J4" s="59" t="s">
        <v>38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60" t="s">
        <v>34</v>
      </c>
      <c r="G5" s="60" t="s">
        <v>1</v>
      </c>
      <c r="H5" s="60" t="s">
        <v>2</v>
      </c>
      <c r="I5" s="60" t="s">
        <v>3</v>
      </c>
      <c r="J5" s="60" t="s">
        <v>10</v>
      </c>
      <c r="K5" s="36" t="s">
        <v>11</v>
      </c>
      <c r="L5" s="35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51</v>
      </c>
      <c r="F6" s="51">
        <v>205</v>
      </c>
      <c r="G6" s="47">
        <v>10.28</v>
      </c>
      <c r="H6" s="47">
        <v>7.59</v>
      </c>
      <c r="I6" s="47">
        <v>36.74</v>
      </c>
      <c r="J6" s="47">
        <v>240.22</v>
      </c>
      <c r="K6" s="47"/>
      <c r="L6" s="47"/>
    </row>
    <row r="7" spans="1:12" ht="15" x14ac:dyDescent="0.25">
      <c r="A7" s="22"/>
      <c r="B7" s="14"/>
      <c r="C7" s="11"/>
      <c r="D7" s="6"/>
      <c r="E7" s="48" t="s">
        <v>72</v>
      </c>
      <c r="F7" s="52">
        <v>35</v>
      </c>
      <c r="G7" s="49">
        <v>3.97</v>
      </c>
      <c r="H7" s="49">
        <v>7.44</v>
      </c>
      <c r="I7" s="49">
        <v>7.38</v>
      </c>
      <c r="J7" s="49">
        <v>113.76</v>
      </c>
      <c r="K7" s="49"/>
      <c r="L7" s="49"/>
    </row>
    <row r="8" spans="1:12" ht="15" x14ac:dyDescent="0.25">
      <c r="A8" s="22"/>
      <c r="B8" s="14"/>
      <c r="C8" s="11"/>
      <c r="D8" s="7" t="s">
        <v>22</v>
      </c>
      <c r="E8" s="48" t="s">
        <v>67</v>
      </c>
      <c r="F8" s="53">
        <v>200</v>
      </c>
      <c r="G8" s="47">
        <v>3.14</v>
      </c>
      <c r="H8" s="47">
        <v>3.21</v>
      </c>
      <c r="I8" s="47">
        <v>14.39</v>
      </c>
      <c r="J8" s="47">
        <v>96.371359999999981</v>
      </c>
      <c r="K8" s="47"/>
      <c r="L8" s="47"/>
    </row>
    <row r="9" spans="1:12" ht="15" x14ac:dyDescent="0.25">
      <c r="A9" s="22"/>
      <c r="B9" s="14"/>
      <c r="C9" s="11"/>
      <c r="D9" s="7" t="s">
        <v>23</v>
      </c>
      <c r="E9" s="50" t="s">
        <v>39</v>
      </c>
      <c r="F9" s="51">
        <v>25</v>
      </c>
      <c r="G9" s="47">
        <v>2</v>
      </c>
      <c r="H9" s="47">
        <v>0.87</v>
      </c>
      <c r="I9" s="47">
        <v>11.75</v>
      </c>
      <c r="J9" s="47">
        <v>65.63</v>
      </c>
      <c r="K9" s="47"/>
      <c r="L9" s="47"/>
    </row>
    <row r="10" spans="1:12" ht="15" x14ac:dyDescent="0.25">
      <c r="A10" s="22"/>
      <c r="B10" s="14"/>
      <c r="C10" s="11"/>
      <c r="D10" s="7" t="s">
        <v>24</v>
      </c>
      <c r="E10" s="48" t="s">
        <v>40</v>
      </c>
      <c r="F10" s="52">
        <v>100</v>
      </c>
      <c r="G10" s="49">
        <v>0.4</v>
      </c>
      <c r="H10" s="49">
        <v>0</v>
      </c>
      <c r="I10" s="49">
        <v>11.6</v>
      </c>
      <c r="J10" s="49">
        <v>48.68</v>
      </c>
      <c r="K10" s="49"/>
      <c r="L10" s="49"/>
    </row>
    <row r="11" spans="1:12" ht="15" x14ac:dyDescent="0.25">
      <c r="A11" s="22"/>
      <c r="B11" s="14"/>
      <c r="C11" s="11"/>
      <c r="D11" s="6"/>
      <c r="E11" s="40"/>
      <c r="F11" s="61"/>
      <c r="G11" s="62"/>
      <c r="H11" s="62"/>
      <c r="I11" s="62"/>
      <c r="J11" s="62"/>
      <c r="K11" s="42"/>
      <c r="L11" s="41"/>
    </row>
    <row r="12" spans="1:12" ht="15" x14ac:dyDescent="0.25">
      <c r="A12" s="22"/>
      <c r="B12" s="14"/>
      <c r="C12" s="11"/>
      <c r="D12" s="6"/>
      <c r="E12" s="40"/>
      <c r="F12" s="61"/>
      <c r="G12" s="62"/>
      <c r="H12" s="62"/>
      <c r="I12" s="62"/>
      <c r="J12" s="62"/>
      <c r="K12" s="42"/>
      <c r="L12" s="41"/>
    </row>
    <row r="13" spans="1:12" ht="15" x14ac:dyDescent="0.25">
      <c r="A13" s="23"/>
      <c r="B13" s="16"/>
      <c r="C13" s="8"/>
      <c r="D13" s="17" t="s">
        <v>33</v>
      </c>
      <c r="E13" s="9"/>
      <c r="F13" s="63" t="s">
        <v>94</v>
      </c>
      <c r="G13" s="64">
        <f t="shared" ref="G13:J13" si="0">SUM(G6:G12)</f>
        <v>19.79</v>
      </c>
      <c r="H13" s="64">
        <f t="shared" si="0"/>
        <v>19.110000000000003</v>
      </c>
      <c r="I13" s="64">
        <f t="shared" si="0"/>
        <v>81.86</v>
      </c>
      <c r="J13" s="64">
        <f t="shared" si="0"/>
        <v>564.66135999999995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0"/>
      <c r="F14" s="62"/>
      <c r="G14" s="62"/>
      <c r="H14" s="62"/>
      <c r="I14" s="62"/>
      <c r="J14" s="62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8" t="s">
        <v>41</v>
      </c>
      <c r="F15" s="52">
        <v>200</v>
      </c>
      <c r="G15" s="49">
        <v>4.43</v>
      </c>
      <c r="H15" s="49">
        <v>4.74</v>
      </c>
      <c r="I15" s="49">
        <v>16.62</v>
      </c>
      <c r="J15" s="49">
        <v>131.24</v>
      </c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8" t="s">
        <v>42</v>
      </c>
      <c r="F16" s="52">
        <v>100</v>
      </c>
      <c r="G16" s="65">
        <v>10.64</v>
      </c>
      <c r="H16" s="47">
        <v>16.02</v>
      </c>
      <c r="I16" s="47">
        <v>12.96</v>
      </c>
      <c r="J16" s="47">
        <v>249.03</v>
      </c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8" t="s">
        <v>73</v>
      </c>
      <c r="F17" s="52">
        <v>150</v>
      </c>
      <c r="G17" s="49">
        <v>5.3</v>
      </c>
      <c r="H17" s="49">
        <v>5.47</v>
      </c>
      <c r="I17" s="49">
        <v>32.39</v>
      </c>
      <c r="J17" s="49">
        <v>183.94</v>
      </c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8" t="s">
        <v>43</v>
      </c>
      <c r="F18" s="52">
        <v>200</v>
      </c>
      <c r="G18" s="49">
        <v>0.72</v>
      </c>
      <c r="H18" s="49">
        <v>0.03</v>
      </c>
      <c r="I18" s="49">
        <v>21.09</v>
      </c>
      <c r="J18" s="49">
        <v>88.18959000000001</v>
      </c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50" t="s">
        <v>39</v>
      </c>
      <c r="F19" s="51">
        <v>25</v>
      </c>
      <c r="G19" s="65">
        <v>2</v>
      </c>
      <c r="H19" s="47">
        <v>0.87</v>
      </c>
      <c r="I19" s="47">
        <v>11.75</v>
      </c>
      <c r="J19" s="47">
        <v>65.63</v>
      </c>
      <c r="K19" s="42"/>
      <c r="L19" s="41"/>
    </row>
    <row r="20" spans="1:12" ht="15" x14ac:dyDescent="0.25">
      <c r="A20" s="22"/>
      <c r="B20" s="14"/>
      <c r="C20" s="11"/>
      <c r="D20" s="7" t="s">
        <v>32</v>
      </c>
      <c r="E20" s="48" t="s">
        <v>44</v>
      </c>
      <c r="F20" s="52">
        <v>25</v>
      </c>
      <c r="G20" s="66">
        <v>1.65</v>
      </c>
      <c r="H20" s="49">
        <v>0.3</v>
      </c>
      <c r="I20" s="49">
        <v>8.35</v>
      </c>
      <c r="J20" s="49">
        <v>48.344999999999999</v>
      </c>
      <c r="K20" s="42"/>
      <c r="L20" s="41"/>
    </row>
    <row r="21" spans="1:12" ht="15" x14ac:dyDescent="0.25">
      <c r="A21" s="22"/>
      <c r="B21" s="14"/>
      <c r="C21" s="11"/>
      <c r="D21" s="6"/>
      <c r="E21" s="48" t="s">
        <v>40</v>
      </c>
      <c r="F21" s="52">
        <v>100</v>
      </c>
      <c r="G21" s="49">
        <v>0.4</v>
      </c>
      <c r="H21" s="49">
        <v>0</v>
      </c>
      <c r="I21" s="49">
        <v>11.6</v>
      </c>
      <c r="J21" s="49">
        <v>48.68</v>
      </c>
      <c r="K21" s="42"/>
      <c r="L21" s="41"/>
    </row>
    <row r="22" spans="1:12" ht="15" x14ac:dyDescent="0.25">
      <c r="A22" s="22"/>
      <c r="B22" s="14"/>
      <c r="C22" s="11"/>
      <c r="D22" s="6"/>
      <c r="E22" s="40"/>
      <c r="F22" s="61"/>
      <c r="G22" s="62"/>
      <c r="H22" s="62"/>
      <c r="I22" s="62"/>
      <c r="J22" s="62"/>
      <c r="K22" s="42"/>
      <c r="L22" s="41"/>
    </row>
    <row r="23" spans="1:12" ht="15" x14ac:dyDescent="0.25">
      <c r="A23" s="23"/>
      <c r="B23" s="16"/>
      <c r="C23" s="8"/>
      <c r="D23" s="17" t="s">
        <v>33</v>
      </c>
      <c r="E23" s="9"/>
      <c r="F23" s="64">
        <f>SUM(F14:F22)</f>
        <v>800</v>
      </c>
      <c r="G23" s="64">
        <f t="shared" ref="G23:J23" si="2">SUM(G14:G22)</f>
        <v>25.139999999999997</v>
      </c>
      <c r="H23" s="64">
        <f t="shared" si="2"/>
        <v>27.43</v>
      </c>
      <c r="I23" s="64">
        <f t="shared" si="2"/>
        <v>114.75999999999999</v>
      </c>
      <c r="J23" s="64">
        <f t="shared" si="2"/>
        <v>815.05458999999996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81" t="s">
        <v>4</v>
      </c>
      <c r="D24" s="82"/>
      <c r="E24" s="30"/>
      <c r="F24" s="67">
        <f>F13+F23</f>
        <v>1365</v>
      </c>
      <c r="G24" s="67">
        <f t="shared" ref="G24:J24" si="4">G13+G23</f>
        <v>44.929999999999993</v>
      </c>
      <c r="H24" s="67">
        <f t="shared" si="4"/>
        <v>46.540000000000006</v>
      </c>
      <c r="I24" s="67">
        <f t="shared" si="4"/>
        <v>196.62</v>
      </c>
      <c r="J24" s="67">
        <f t="shared" si="4"/>
        <v>1379.7159499999998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20</v>
      </c>
      <c r="D25" s="5" t="s">
        <v>21</v>
      </c>
      <c r="E25" s="48" t="s">
        <v>54</v>
      </c>
      <c r="F25" s="51">
        <v>100</v>
      </c>
      <c r="G25" s="47">
        <v>10.6</v>
      </c>
      <c r="H25" s="47">
        <v>12</v>
      </c>
      <c r="I25" s="47">
        <v>10.4</v>
      </c>
      <c r="J25" s="47">
        <v>237</v>
      </c>
      <c r="K25" s="39"/>
      <c r="L25" s="38"/>
    </row>
    <row r="26" spans="1:12" ht="15" x14ac:dyDescent="0.25">
      <c r="A26" s="13"/>
      <c r="B26" s="14"/>
      <c r="C26" s="11"/>
      <c r="D26" s="6"/>
      <c r="E26" s="48" t="s">
        <v>64</v>
      </c>
      <c r="F26" s="51">
        <v>150</v>
      </c>
      <c r="G26" s="47">
        <v>5.3</v>
      </c>
      <c r="H26" s="47">
        <v>5.47</v>
      </c>
      <c r="I26" s="47">
        <v>33.22</v>
      </c>
      <c r="J26" s="47">
        <v>183.94</v>
      </c>
      <c r="K26" s="42"/>
      <c r="L26" s="41"/>
    </row>
    <row r="27" spans="1:12" ht="15" x14ac:dyDescent="0.25">
      <c r="A27" s="13"/>
      <c r="B27" s="14"/>
      <c r="C27" s="11"/>
      <c r="D27" s="7" t="s">
        <v>22</v>
      </c>
      <c r="E27" s="50" t="s">
        <v>53</v>
      </c>
      <c r="F27" s="51">
        <v>200</v>
      </c>
      <c r="G27" s="47">
        <v>0.08</v>
      </c>
      <c r="H27" s="47">
        <v>0.02</v>
      </c>
      <c r="I27" s="47">
        <v>9.8000000000000007</v>
      </c>
      <c r="J27" s="47">
        <v>37.802231999999989</v>
      </c>
      <c r="K27" s="42"/>
      <c r="L27" s="41"/>
    </row>
    <row r="28" spans="1:12" ht="15" x14ac:dyDescent="0.25">
      <c r="A28" s="13"/>
      <c r="B28" s="14"/>
      <c r="C28" s="11"/>
      <c r="D28" s="7" t="s">
        <v>23</v>
      </c>
      <c r="E28" s="48" t="s">
        <v>44</v>
      </c>
      <c r="F28" s="52">
        <v>25</v>
      </c>
      <c r="G28" s="49">
        <v>1.65</v>
      </c>
      <c r="H28" s="49">
        <v>0.3</v>
      </c>
      <c r="I28" s="49">
        <v>8.35</v>
      </c>
      <c r="J28" s="49">
        <v>48.344999999999999</v>
      </c>
      <c r="K28" s="42"/>
      <c r="L28" s="41"/>
    </row>
    <row r="29" spans="1:12" ht="15" x14ac:dyDescent="0.25">
      <c r="A29" s="13"/>
      <c r="B29" s="14"/>
      <c r="C29" s="11"/>
      <c r="D29" s="7" t="s">
        <v>23</v>
      </c>
      <c r="E29" s="50" t="s">
        <v>39</v>
      </c>
      <c r="F29" s="51">
        <v>25</v>
      </c>
      <c r="G29" s="47">
        <v>2</v>
      </c>
      <c r="H29" s="47">
        <v>0.87</v>
      </c>
      <c r="I29" s="47">
        <v>11.75</v>
      </c>
      <c r="J29" s="47">
        <v>65.63</v>
      </c>
      <c r="K29" s="42"/>
      <c r="L29" s="41"/>
    </row>
    <row r="30" spans="1:12" ht="15" x14ac:dyDescent="0.25">
      <c r="A30" s="13"/>
      <c r="B30" s="14"/>
      <c r="C30" s="11"/>
      <c r="D30" s="7" t="s">
        <v>24</v>
      </c>
      <c r="E30" s="48"/>
      <c r="F30" s="53"/>
      <c r="G30" s="54"/>
      <c r="H30" s="54"/>
      <c r="I30" s="54"/>
      <c r="J30" s="54"/>
      <c r="K30" s="42"/>
      <c r="L30" s="41"/>
    </row>
    <row r="31" spans="1:12" ht="15" x14ac:dyDescent="0.25">
      <c r="A31" s="13"/>
      <c r="B31" s="14"/>
      <c r="C31" s="11"/>
      <c r="D31" s="6"/>
      <c r="E31" s="40"/>
      <c r="F31" s="61"/>
      <c r="G31" s="62"/>
      <c r="H31" s="62"/>
      <c r="I31" s="62"/>
      <c r="J31" s="62"/>
      <c r="K31" s="42"/>
      <c r="L31" s="41"/>
    </row>
    <row r="32" spans="1:12" ht="15" x14ac:dyDescent="0.25">
      <c r="A32" s="15"/>
      <c r="B32" s="16"/>
      <c r="C32" s="8"/>
      <c r="D32" s="17" t="s">
        <v>33</v>
      </c>
      <c r="E32" s="9"/>
      <c r="F32" s="64">
        <f>SUM(F25:F31)</f>
        <v>500</v>
      </c>
      <c r="G32" s="64">
        <f t="shared" ref="G32" si="6">SUM(G25:G31)</f>
        <v>19.63</v>
      </c>
      <c r="H32" s="64">
        <f t="shared" ref="H32" si="7">SUM(H25:H31)</f>
        <v>18.66</v>
      </c>
      <c r="I32" s="64">
        <f t="shared" ref="I32" si="8">SUM(I25:I31)</f>
        <v>73.52000000000001</v>
      </c>
      <c r="J32" s="64">
        <f t="shared" ref="J32:L32" si="9">SUM(J25:J31)</f>
        <v>572.71723199999997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0"/>
      <c r="F33" s="62"/>
      <c r="G33" s="62"/>
      <c r="H33" s="62"/>
      <c r="I33" s="62"/>
      <c r="J33" s="62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8" t="s">
        <v>74</v>
      </c>
      <c r="F34" s="53">
        <v>205</v>
      </c>
      <c r="G34" s="49">
        <v>5.3</v>
      </c>
      <c r="H34" s="49">
        <v>8.15</v>
      </c>
      <c r="I34" s="49">
        <v>27</v>
      </c>
      <c r="J34" s="49">
        <v>152.71</v>
      </c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8" t="s">
        <v>75</v>
      </c>
      <c r="F35" s="52">
        <v>100</v>
      </c>
      <c r="G35" s="47">
        <v>10.89</v>
      </c>
      <c r="H35" s="47">
        <v>11.57</v>
      </c>
      <c r="I35" s="47">
        <v>17.739999999999998</v>
      </c>
      <c r="J35" s="47">
        <v>231.17</v>
      </c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8" t="s">
        <v>56</v>
      </c>
      <c r="F36" s="52">
        <v>150</v>
      </c>
      <c r="G36" s="66">
        <v>3.1</v>
      </c>
      <c r="H36" s="49">
        <v>4.49</v>
      </c>
      <c r="I36" s="49">
        <v>20.09</v>
      </c>
      <c r="J36" s="49">
        <v>132.58000000000001</v>
      </c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8" t="s">
        <v>47</v>
      </c>
      <c r="F37" s="53">
        <v>200</v>
      </c>
      <c r="G37" s="49">
        <v>1.02</v>
      </c>
      <c r="H37" s="49">
        <v>0.06</v>
      </c>
      <c r="I37" s="49">
        <v>19.760000000000002</v>
      </c>
      <c r="J37" s="49">
        <v>87.598919999999993</v>
      </c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50" t="s">
        <v>39</v>
      </c>
      <c r="F38" s="51">
        <v>50</v>
      </c>
      <c r="G38" s="47">
        <v>4</v>
      </c>
      <c r="H38" s="47">
        <v>1.74</v>
      </c>
      <c r="I38" s="47">
        <v>23.5</v>
      </c>
      <c r="J38" s="47">
        <v>131.26</v>
      </c>
      <c r="K38" s="42"/>
      <c r="L38" s="41"/>
    </row>
    <row r="39" spans="1:12" ht="15" x14ac:dyDescent="0.25">
      <c r="A39" s="13"/>
      <c r="B39" s="14"/>
      <c r="C39" s="11"/>
      <c r="D39" s="7" t="s">
        <v>32</v>
      </c>
      <c r="E39" s="48" t="s">
        <v>44</v>
      </c>
      <c r="F39" s="52">
        <v>25</v>
      </c>
      <c r="G39" s="49">
        <v>1.65</v>
      </c>
      <c r="H39" s="49">
        <v>0.3</v>
      </c>
      <c r="I39" s="49">
        <v>8.35</v>
      </c>
      <c r="J39" s="49">
        <v>48.344999999999999</v>
      </c>
      <c r="K39" s="42"/>
      <c r="L39" s="41"/>
    </row>
    <row r="40" spans="1:12" ht="15" x14ac:dyDescent="0.25">
      <c r="A40" s="13"/>
      <c r="B40" s="14"/>
      <c r="C40" s="11"/>
      <c r="D40" s="6"/>
      <c r="E40" s="50" t="s">
        <v>45</v>
      </c>
      <c r="F40" s="52">
        <v>20</v>
      </c>
      <c r="G40" s="49">
        <v>0.21</v>
      </c>
      <c r="H40" s="49">
        <v>0.04</v>
      </c>
      <c r="I40" s="49">
        <v>0.75</v>
      </c>
      <c r="J40" s="49">
        <v>5.08</v>
      </c>
      <c r="K40" s="42"/>
      <c r="L40" s="41"/>
    </row>
    <row r="41" spans="1:12" ht="15" x14ac:dyDescent="0.25">
      <c r="A41" s="13"/>
      <c r="B41" s="14"/>
      <c r="C41" s="11"/>
      <c r="D41" s="6"/>
      <c r="E41" s="40"/>
      <c r="F41" s="61"/>
      <c r="G41" s="62"/>
      <c r="H41" s="62"/>
      <c r="I41" s="62"/>
      <c r="J41" s="62"/>
      <c r="K41" s="42"/>
      <c r="L41" s="41"/>
    </row>
    <row r="42" spans="1:12" ht="15" x14ac:dyDescent="0.25">
      <c r="A42" s="15"/>
      <c r="B42" s="16"/>
      <c r="C42" s="8"/>
      <c r="D42" s="17" t="s">
        <v>33</v>
      </c>
      <c r="E42" s="9"/>
      <c r="F42" s="64">
        <f>SUM(F33:F41)</f>
        <v>750</v>
      </c>
      <c r="G42" s="64">
        <f t="shared" ref="G42" si="10">SUM(G33:G41)</f>
        <v>26.17</v>
      </c>
      <c r="H42" s="64">
        <f t="shared" ref="H42" si="11">SUM(H33:H41)</f>
        <v>26.349999999999998</v>
      </c>
      <c r="I42" s="64">
        <f t="shared" ref="I42" si="12">SUM(I33:I41)</f>
        <v>117.19</v>
      </c>
      <c r="J42" s="64">
        <f t="shared" ref="J42:L42" si="13">SUM(J33:J41)</f>
        <v>788.74392000000012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81" t="s">
        <v>4</v>
      </c>
      <c r="D43" s="82"/>
      <c r="E43" s="30"/>
      <c r="F43" s="67">
        <f>F32+F42</f>
        <v>1250</v>
      </c>
      <c r="G43" s="67">
        <f t="shared" ref="G43" si="14">G32+G42</f>
        <v>45.8</v>
      </c>
      <c r="H43" s="67">
        <f t="shared" ref="H43" si="15">H32+H42</f>
        <v>45.01</v>
      </c>
      <c r="I43" s="67">
        <f t="shared" ref="I43" si="16">I32+I42</f>
        <v>190.71</v>
      </c>
      <c r="J43" s="67">
        <f t="shared" ref="J43:L43" si="17">J32+J42</f>
        <v>1361.4611520000001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50" t="s">
        <v>76</v>
      </c>
      <c r="F44" s="51">
        <v>200</v>
      </c>
      <c r="G44" s="47">
        <v>12.65</v>
      </c>
      <c r="H44" s="47">
        <v>15.25</v>
      </c>
      <c r="I44" s="47">
        <v>39.76</v>
      </c>
      <c r="J44" s="47">
        <v>318.89</v>
      </c>
      <c r="K44" s="39"/>
      <c r="L44" s="38"/>
    </row>
    <row r="45" spans="1:12" ht="15" x14ac:dyDescent="0.25">
      <c r="A45" s="22"/>
      <c r="B45" s="14"/>
      <c r="C45" s="11"/>
      <c r="D45" s="6"/>
      <c r="E45" s="50" t="s">
        <v>45</v>
      </c>
      <c r="F45" s="52">
        <v>50</v>
      </c>
      <c r="G45" s="49">
        <v>0.52</v>
      </c>
      <c r="H45" s="49">
        <v>0.1</v>
      </c>
      <c r="I45" s="49">
        <v>1.87</v>
      </c>
      <c r="J45" s="49">
        <v>12.7</v>
      </c>
      <c r="K45" s="42"/>
      <c r="L45" s="41"/>
    </row>
    <row r="46" spans="1:12" ht="15" x14ac:dyDescent="0.25">
      <c r="A46" s="22"/>
      <c r="B46" s="14"/>
      <c r="C46" s="11"/>
      <c r="D46" s="7" t="s">
        <v>22</v>
      </c>
      <c r="E46" s="50" t="s">
        <v>48</v>
      </c>
      <c r="F46" s="51">
        <v>200</v>
      </c>
      <c r="G46" s="47">
        <v>0</v>
      </c>
      <c r="H46" s="47">
        <v>0</v>
      </c>
      <c r="I46" s="47">
        <v>13.1</v>
      </c>
      <c r="J46" s="47">
        <v>56</v>
      </c>
      <c r="K46" s="42"/>
      <c r="L46" s="41"/>
    </row>
    <row r="47" spans="1:12" ht="15" x14ac:dyDescent="0.25">
      <c r="A47" s="22"/>
      <c r="B47" s="14"/>
      <c r="C47" s="11"/>
      <c r="D47" s="7" t="s">
        <v>23</v>
      </c>
      <c r="E47" s="50" t="s">
        <v>49</v>
      </c>
      <c r="F47" s="51">
        <v>30</v>
      </c>
      <c r="G47" s="47">
        <v>1.98</v>
      </c>
      <c r="H47" s="47">
        <v>0.19</v>
      </c>
      <c r="I47" s="47">
        <v>14.02</v>
      </c>
      <c r="J47" s="47">
        <v>67.17</v>
      </c>
      <c r="K47" s="42"/>
      <c r="L47" s="41"/>
    </row>
    <row r="48" spans="1:12" ht="15" x14ac:dyDescent="0.25">
      <c r="A48" s="22"/>
      <c r="B48" s="14"/>
      <c r="C48" s="11"/>
      <c r="D48" s="7" t="s">
        <v>23</v>
      </c>
      <c r="E48" s="48" t="s">
        <v>44</v>
      </c>
      <c r="F48" s="52">
        <v>25</v>
      </c>
      <c r="G48" s="49">
        <v>1.65</v>
      </c>
      <c r="H48" s="49">
        <v>0.3</v>
      </c>
      <c r="I48" s="49">
        <v>8.35</v>
      </c>
      <c r="J48" s="49">
        <v>48.344999999999999</v>
      </c>
      <c r="K48" s="42"/>
      <c r="L48" s="41"/>
    </row>
    <row r="49" spans="1:12" ht="15" x14ac:dyDescent="0.25">
      <c r="A49" s="22"/>
      <c r="B49" s="14"/>
      <c r="C49" s="11"/>
      <c r="D49" s="6" t="s">
        <v>24</v>
      </c>
      <c r="E49" s="70"/>
      <c r="F49" s="71"/>
      <c r="G49" s="71"/>
      <c r="H49" s="71"/>
      <c r="I49" s="71"/>
      <c r="J49" s="71"/>
      <c r="K49" s="42"/>
      <c r="L49" s="41"/>
    </row>
    <row r="50" spans="1:12" ht="15" x14ac:dyDescent="0.25">
      <c r="A50" s="22"/>
      <c r="B50" s="14"/>
      <c r="C50" s="11"/>
      <c r="D50" s="6"/>
      <c r="E50" s="40"/>
      <c r="F50" s="62"/>
      <c r="G50" s="62"/>
      <c r="H50" s="62"/>
      <c r="I50" s="62"/>
      <c r="J50" s="62"/>
      <c r="K50" s="42"/>
      <c r="L50" s="41"/>
    </row>
    <row r="51" spans="1:12" ht="15" x14ac:dyDescent="0.25">
      <c r="A51" s="23"/>
      <c r="B51" s="16"/>
      <c r="C51" s="8"/>
      <c r="D51" s="17" t="s">
        <v>33</v>
      </c>
      <c r="E51" s="9"/>
      <c r="F51" s="64">
        <f>SUM(F44:F50)</f>
        <v>505</v>
      </c>
      <c r="G51" s="64">
        <f t="shared" ref="G51" si="18">SUM(G44:G50)</f>
        <v>16.8</v>
      </c>
      <c r="H51" s="64">
        <f t="shared" ref="H51" si="19">SUM(H44:H50)</f>
        <v>15.84</v>
      </c>
      <c r="I51" s="64">
        <f t="shared" ref="I51" si="20">SUM(I44:I50)</f>
        <v>77.099999999999994</v>
      </c>
      <c r="J51" s="64">
        <f t="shared" ref="J51:L51" si="21">SUM(J44:J50)</f>
        <v>503.10500000000002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0"/>
      <c r="F52" s="62"/>
      <c r="G52" s="62"/>
      <c r="H52" s="62"/>
      <c r="I52" s="62"/>
      <c r="J52" s="62"/>
      <c r="K52" s="42"/>
      <c r="L52" s="41"/>
    </row>
    <row r="53" spans="1:12" ht="15" x14ac:dyDescent="0.25">
      <c r="A53" s="22"/>
      <c r="B53" s="14"/>
      <c r="C53" s="11"/>
      <c r="D53" s="7" t="s">
        <v>27</v>
      </c>
      <c r="E53" s="48" t="s">
        <v>71</v>
      </c>
      <c r="F53" s="52">
        <v>255</v>
      </c>
      <c r="G53" s="49">
        <v>3.1</v>
      </c>
      <c r="H53" s="49">
        <v>6.6</v>
      </c>
      <c r="I53" s="49">
        <v>19.239999999999998</v>
      </c>
      <c r="J53" s="49">
        <v>124.38</v>
      </c>
      <c r="K53" s="42"/>
      <c r="L53" s="41"/>
    </row>
    <row r="54" spans="1:12" ht="15" x14ac:dyDescent="0.25">
      <c r="A54" s="22"/>
      <c r="B54" s="14"/>
      <c r="C54" s="11"/>
      <c r="D54" s="7" t="s">
        <v>28</v>
      </c>
      <c r="E54" s="48" t="s">
        <v>77</v>
      </c>
      <c r="F54" s="52">
        <v>100</v>
      </c>
      <c r="G54" s="47">
        <v>10.89</v>
      </c>
      <c r="H54" s="47">
        <v>11.57</v>
      </c>
      <c r="I54" s="47">
        <v>9.74</v>
      </c>
      <c r="J54" s="47">
        <v>221.17</v>
      </c>
      <c r="K54" s="42"/>
      <c r="L54" s="41"/>
    </row>
    <row r="55" spans="1:12" ht="15" x14ac:dyDescent="0.25">
      <c r="A55" s="22"/>
      <c r="B55" s="14"/>
      <c r="C55" s="11"/>
      <c r="D55" s="7" t="s">
        <v>29</v>
      </c>
      <c r="E55" s="48" t="s">
        <v>78</v>
      </c>
      <c r="F55" s="52">
        <v>150</v>
      </c>
      <c r="G55" s="65">
        <v>5.3</v>
      </c>
      <c r="H55" s="47">
        <v>5.46</v>
      </c>
      <c r="I55" s="47">
        <v>33.21</v>
      </c>
      <c r="J55" s="47">
        <v>178.43</v>
      </c>
      <c r="K55" s="42"/>
      <c r="L55" s="41"/>
    </row>
    <row r="56" spans="1:12" ht="15" x14ac:dyDescent="0.25">
      <c r="A56" s="22"/>
      <c r="B56" s="14"/>
      <c r="C56" s="11"/>
      <c r="D56" s="7" t="s">
        <v>30</v>
      </c>
      <c r="E56" s="48" t="s">
        <v>63</v>
      </c>
      <c r="F56" s="53">
        <v>200</v>
      </c>
      <c r="G56" s="49">
        <v>0.1</v>
      </c>
      <c r="H56" s="49">
        <v>0</v>
      </c>
      <c r="I56" s="49">
        <v>17.100000000000001</v>
      </c>
      <c r="J56" s="49">
        <v>69</v>
      </c>
      <c r="K56" s="42"/>
      <c r="L56" s="41"/>
    </row>
    <row r="57" spans="1:12" ht="15" x14ac:dyDescent="0.25">
      <c r="A57" s="22"/>
      <c r="B57" s="14"/>
      <c r="C57" s="11"/>
      <c r="D57" s="7" t="s">
        <v>31</v>
      </c>
      <c r="E57" s="50" t="s">
        <v>49</v>
      </c>
      <c r="F57" s="51">
        <v>45</v>
      </c>
      <c r="G57" s="47">
        <v>2.97</v>
      </c>
      <c r="H57" s="47">
        <v>0.28000000000000003</v>
      </c>
      <c r="I57" s="47">
        <v>21.03</v>
      </c>
      <c r="J57" s="47">
        <v>100.75</v>
      </c>
      <c r="K57" s="42"/>
      <c r="L57" s="41"/>
    </row>
    <row r="58" spans="1:12" ht="15" x14ac:dyDescent="0.25">
      <c r="A58" s="22"/>
      <c r="B58" s="14"/>
      <c r="C58" s="11"/>
      <c r="D58" s="7" t="s">
        <v>32</v>
      </c>
      <c r="E58" s="48" t="s">
        <v>44</v>
      </c>
      <c r="F58" s="52">
        <v>25</v>
      </c>
      <c r="G58" s="49">
        <v>1.65</v>
      </c>
      <c r="H58" s="49">
        <v>0.3</v>
      </c>
      <c r="I58" s="49">
        <v>8.35</v>
      </c>
      <c r="J58" s="49">
        <v>48.344999999999999</v>
      </c>
      <c r="K58" s="42"/>
      <c r="L58" s="41"/>
    </row>
    <row r="59" spans="1:12" ht="15" x14ac:dyDescent="0.25">
      <c r="A59" s="22"/>
      <c r="B59" s="14"/>
      <c r="C59" s="11"/>
      <c r="D59" s="6"/>
      <c r="E59" s="50" t="s">
        <v>45</v>
      </c>
      <c r="F59" s="52">
        <v>20</v>
      </c>
      <c r="G59" s="49">
        <v>0.21</v>
      </c>
      <c r="H59" s="49">
        <v>0.04</v>
      </c>
      <c r="I59" s="49">
        <v>0.75</v>
      </c>
      <c r="J59" s="49">
        <v>5.08</v>
      </c>
      <c r="K59" s="42"/>
      <c r="L59" s="41"/>
    </row>
    <row r="60" spans="1:12" ht="15" x14ac:dyDescent="0.25">
      <c r="A60" s="22"/>
      <c r="B60" s="14"/>
      <c r="C60" s="11"/>
      <c r="D60" s="6"/>
      <c r="E60" s="40"/>
      <c r="F60" s="62"/>
      <c r="G60" s="62"/>
      <c r="H60" s="62"/>
      <c r="I60" s="62"/>
      <c r="J60" s="62"/>
      <c r="K60" s="42"/>
      <c r="L60" s="41"/>
    </row>
    <row r="61" spans="1:12" ht="15" x14ac:dyDescent="0.25">
      <c r="A61" s="23"/>
      <c r="B61" s="16"/>
      <c r="C61" s="8"/>
      <c r="D61" s="17" t="s">
        <v>33</v>
      </c>
      <c r="E61" s="9"/>
      <c r="F61" s="64">
        <f>SUM(F52:F60)</f>
        <v>795</v>
      </c>
      <c r="G61" s="64">
        <f t="shared" ref="G61" si="22">SUM(G52:G60)</f>
        <v>24.22</v>
      </c>
      <c r="H61" s="64">
        <f t="shared" ref="H61" si="23">SUM(H52:H60)</f>
        <v>24.250000000000004</v>
      </c>
      <c r="I61" s="64">
        <f t="shared" ref="I61" si="24">SUM(I52:I60)</f>
        <v>109.41999999999999</v>
      </c>
      <c r="J61" s="64">
        <f t="shared" ref="J61:L61" si="25">SUM(J52:J60)</f>
        <v>747.15500000000009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81" t="s">
        <v>4</v>
      </c>
      <c r="D62" s="82"/>
      <c r="E62" s="30"/>
      <c r="F62" s="67">
        <f>F51+F61</f>
        <v>1300</v>
      </c>
      <c r="G62" s="67">
        <f t="shared" ref="G62" si="26">G51+G61</f>
        <v>41.019999999999996</v>
      </c>
      <c r="H62" s="67">
        <f t="shared" ref="H62" si="27">H51+H61</f>
        <v>40.090000000000003</v>
      </c>
      <c r="I62" s="67">
        <f t="shared" ref="I62" si="28">I51+I61</f>
        <v>186.51999999999998</v>
      </c>
      <c r="J62" s="67">
        <f t="shared" ref="J62:L62" si="29">J51+J61</f>
        <v>1250.2600000000002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73" t="s">
        <v>60</v>
      </c>
      <c r="F63" s="78">
        <v>205</v>
      </c>
      <c r="G63" s="47">
        <v>7.86</v>
      </c>
      <c r="H63" s="47">
        <v>7.18</v>
      </c>
      <c r="I63" s="47">
        <v>36.020000000000003</v>
      </c>
      <c r="J63" s="47">
        <v>232.18</v>
      </c>
      <c r="K63" s="39"/>
      <c r="L63" s="38"/>
    </row>
    <row r="64" spans="1:12" ht="15" x14ac:dyDescent="0.25">
      <c r="A64" s="22"/>
      <c r="B64" s="14"/>
      <c r="C64" s="11"/>
      <c r="D64" s="6"/>
      <c r="E64" s="50" t="s">
        <v>52</v>
      </c>
      <c r="F64" s="51">
        <v>100</v>
      </c>
      <c r="G64" s="47">
        <v>5.44</v>
      </c>
      <c r="H64" s="47">
        <v>10.45</v>
      </c>
      <c r="I64" s="47">
        <v>15.36</v>
      </c>
      <c r="J64" s="47">
        <v>221.8</v>
      </c>
      <c r="K64" s="42"/>
      <c r="L64" s="41"/>
    </row>
    <row r="65" spans="1:12" ht="15" x14ac:dyDescent="0.25">
      <c r="A65" s="22"/>
      <c r="B65" s="14"/>
      <c r="C65" s="11"/>
      <c r="D65" s="7" t="s">
        <v>22</v>
      </c>
      <c r="E65" s="50" t="s">
        <v>53</v>
      </c>
      <c r="F65" s="51">
        <v>200</v>
      </c>
      <c r="G65" s="47">
        <v>0.08</v>
      </c>
      <c r="H65" s="47">
        <v>0.02</v>
      </c>
      <c r="I65" s="47">
        <v>9.8000000000000007</v>
      </c>
      <c r="J65" s="47">
        <v>37.802231999999989</v>
      </c>
      <c r="K65" s="42"/>
      <c r="L65" s="41"/>
    </row>
    <row r="66" spans="1:12" ht="15" x14ac:dyDescent="0.25">
      <c r="A66" s="22"/>
      <c r="B66" s="14"/>
      <c r="C66" s="11"/>
      <c r="D66" s="7" t="s">
        <v>23</v>
      </c>
      <c r="E66" s="50" t="s">
        <v>49</v>
      </c>
      <c r="F66" s="51">
        <v>30</v>
      </c>
      <c r="G66" s="47">
        <v>1.98</v>
      </c>
      <c r="H66" s="47">
        <v>0.19</v>
      </c>
      <c r="I66" s="47">
        <v>14.02</v>
      </c>
      <c r="J66" s="47">
        <v>67.17</v>
      </c>
      <c r="K66" s="42"/>
      <c r="L66" s="41"/>
    </row>
    <row r="67" spans="1:12" ht="15" x14ac:dyDescent="0.25">
      <c r="A67" s="22"/>
      <c r="B67" s="14"/>
      <c r="C67" s="11"/>
      <c r="D67" s="7" t="s">
        <v>24</v>
      </c>
      <c r="E67" s="48"/>
      <c r="F67" s="49"/>
      <c r="G67" s="54"/>
      <c r="H67" s="54"/>
      <c r="I67" s="54"/>
      <c r="J67" s="54"/>
      <c r="K67" s="42"/>
      <c r="L67" s="41"/>
    </row>
    <row r="68" spans="1:12" ht="15" x14ac:dyDescent="0.25">
      <c r="A68" s="22"/>
      <c r="B68" s="14"/>
      <c r="C68" s="11"/>
      <c r="D68" s="6"/>
      <c r="E68" s="40"/>
      <c r="F68" s="62"/>
      <c r="G68" s="62"/>
      <c r="H68" s="62"/>
      <c r="I68" s="62"/>
      <c r="J68" s="62"/>
      <c r="K68" s="42"/>
      <c r="L68" s="41"/>
    </row>
    <row r="69" spans="1:12" ht="15" x14ac:dyDescent="0.25">
      <c r="A69" s="22"/>
      <c r="B69" s="14"/>
      <c r="C69" s="11"/>
      <c r="D69" s="6"/>
      <c r="E69" s="40"/>
      <c r="F69" s="62"/>
      <c r="G69" s="62"/>
      <c r="H69" s="62"/>
      <c r="I69" s="62"/>
      <c r="J69" s="62"/>
      <c r="K69" s="42"/>
      <c r="L69" s="41"/>
    </row>
    <row r="70" spans="1:12" ht="15" x14ac:dyDescent="0.25">
      <c r="A70" s="23"/>
      <c r="B70" s="16"/>
      <c r="C70" s="8"/>
      <c r="D70" s="17" t="s">
        <v>33</v>
      </c>
      <c r="E70" s="9"/>
      <c r="F70" s="64">
        <f>SUM(F63:F69)</f>
        <v>535</v>
      </c>
      <c r="G70" s="64">
        <f t="shared" ref="G70" si="30">SUM(G63:G69)</f>
        <v>15.360000000000001</v>
      </c>
      <c r="H70" s="64">
        <f t="shared" ref="H70" si="31">SUM(H63:H69)</f>
        <v>17.84</v>
      </c>
      <c r="I70" s="64">
        <f t="shared" ref="I70" si="32">SUM(I63:I69)</f>
        <v>75.2</v>
      </c>
      <c r="J70" s="64">
        <f t="shared" ref="J70:L70" si="33">SUM(J63:J69)</f>
        <v>558.95223199999998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0"/>
      <c r="F71" s="62"/>
      <c r="G71" s="62"/>
      <c r="H71" s="62"/>
      <c r="I71" s="62"/>
      <c r="J71" s="62"/>
      <c r="K71" s="42"/>
      <c r="L71" s="41"/>
    </row>
    <row r="72" spans="1:12" ht="15" x14ac:dyDescent="0.25">
      <c r="A72" s="22"/>
      <c r="B72" s="14"/>
      <c r="C72" s="11"/>
      <c r="D72" s="7" t="s">
        <v>27</v>
      </c>
      <c r="E72" s="48" t="s">
        <v>50</v>
      </c>
      <c r="F72" s="52">
        <v>205</v>
      </c>
      <c r="G72" s="49">
        <v>2.69</v>
      </c>
      <c r="H72" s="49">
        <v>3.52</v>
      </c>
      <c r="I72" s="49">
        <v>13.28</v>
      </c>
      <c r="J72" s="49">
        <v>184.9</v>
      </c>
      <c r="K72" s="42"/>
      <c r="L72" s="41"/>
    </row>
    <row r="73" spans="1:12" ht="15" x14ac:dyDescent="0.25">
      <c r="A73" s="22"/>
      <c r="B73" s="14"/>
      <c r="C73" s="11"/>
      <c r="D73" s="7" t="s">
        <v>28</v>
      </c>
      <c r="E73" s="48" t="s">
        <v>79</v>
      </c>
      <c r="F73" s="52">
        <v>100</v>
      </c>
      <c r="G73" s="66">
        <v>13.75</v>
      </c>
      <c r="H73" s="49">
        <v>14.36</v>
      </c>
      <c r="I73" s="49">
        <v>7.74</v>
      </c>
      <c r="J73" s="49">
        <v>177.7</v>
      </c>
      <c r="K73" s="42"/>
      <c r="L73" s="41"/>
    </row>
    <row r="74" spans="1:12" ht="15" x14ac:dyDescent="0.25">
      <c r="A74" s="22"/>
      <c r="B74" s="14"/>
      <c r="C74" s="11"/>
      <c r="D74" s="7" t="s">
        <v>29</v>
      </c>
      <c r="E74" s="48" t="s">
        <v>80</v>
      </c>
      <c r="F74" s="52">
        <v>150</v>
      </c>
      <c r="G74" s="49">
        <v>3.48</v>
      </c>
      <c r="H74" s="49">
        <v>6.8</v>
      </c>
      <c r="I74" s="49">
        <v>30.75</v>
      </c>
      <c r="J74" s="49">
        <v>181.84</v>
      </c>
      <c r="K74" s="42"/>
      <c r="L74" s="41"/>
    </row>
    <row r="75" spans="1:12" ht="15" x14ac:dyDescent="0.25">
      <c r="A75" s="22"/>
      <c r="B75" s="14"/>
      <c r="C75" s="11"/>
      <c r="D75" s="7" t="s">
        <v>30</v>
      </c>
      <c r="E75" s="48" t="s">
        <v>55</v>
      </c>
      <c r="F75" s="53">
        <v>200</v>
      </c>
      <c r="G75" s="49">
        <v>1.02</v>
      </c>
      <c r="H75" s="49">
        <v>0.06</v>
      </c>
      <c r="I75" s="49">
        <v>19.760000000000002</v>
      </c>
      <c r="J75" s="49">
        <v>87.598919999999993</v>
      </c>
      <c r="K75" s="42"/>
      <c r="L75" s="41"/>
    </row>
    <row r="76" spans="1:12" ht="15" x14ac:dyDescent="0.25">
      <c r="A76" s="22"/>
      <c r="B76" s="14"/>
      <c r="C76" s="11"/>
      <c r="D76" s="7" t="s">
        <v>31</v>
      </c>
      <c r="E76" s="50" t="s">
        <v>39</v>
      </c>
      <c r="F76" s="51">
        <v>50</v>
      </c>
      <c r="G76" s="47">
        <v>4</v>
      </c>
      <c r="H76" s="47">
        <v>1.74</v>
      </c>
      <c r="I76" s="47">
        <v>23.5</v>
      </c>
      <c r="J76" s="47">
        <v>131.26</v>
      </c>
      <c r="K76" s="42"/>
      <c r="L76" s="41"/>
    </row>
    <row r="77" spans="1:12" ht="15" x14ac:dyDescent="0.25">
      <c r="A77" s="22"/>
      <c r="B77" s="14"/>
      <c r="C77" s="11"/>
      <c r="D77" s="7" t="s">
        <v>32</v>
      </c>
      <c r="E77" s="48" t="s">
        <v>44</v>
      </c>
      <c r="F77" s="52">
        <v>25</v>
      </c>
      <c r="G77" s="49">
        <v>1.65</v>
      </c>
      <c r="H77" s="49">
        <v>0.3</v>
      </c>
      <c r="I77" s="49">
        <v>8.35</v>
      </c>
      <c r="J77" s="49">
        <v>48.344999999999999</v>
      </c>
      <c r="K77" s="42"/>
      <c r="L77" s="41"/>
    </row>
    <row r="78" spans="1:12" ht="15" x14ac:dyDescent="0.25">
      <c r="A78" s="22"/>
      <c r="B78" s="14"/>
      <c r="C78" s="11"/>
      <c r="D78" s="6"/>
      <c r="E78" s="50" t="s">
        <v>45</v>
      </c>
      <c r="F78" s="52">
        <v>20</v>
      </c>
      <c r="G78" s="49">
        <v>0.21</v>
      </c>
      <c r="H78" s="49">
        <v>0.04</v>
      </c>
      <c r="I78" s="49">
        <v>0.75</v>
      </c>
      <c r="J78" s="49">
        <v>5.08</v>
      </c>
      <c r="K78" s="42"/>
      <c r="L78" s="41"/>
    </row>
    <row r="79" spans="1:12" ht="15" x14ac:dyDescent="0.25">
      <c r="A79" s="22"/>
      <c r="B79" s="14"/>
      <c r="C79" s="11"/>
      <c r="D79" s="6"/>
      <c r="E79" s="70"/>
      <c r="F79" s="79"/>
      <c r="G79" s="71"/>
      <c r="H79" s="71"/>
      <c r="I79" s="71"/>
      <c r="J79" s="71"/>
      <c r="K79" s="42"/>
      <c r="L79" s="41"/>
    </row>
    <row r="80" spans="1:12" ht="15" x14ac:dyDescent="0.25">
      <c r="A80" s="23"/>
      <c r="B80" s="16"/>
      <c r="C80" s="8"/>
      <c r="D80" s="17" t="s">
        <v>33</v>
      </c>
      <c r="E80" s="9"/>
      <c r="F80" s="64">
        <f>SUM(F71:F79)</f>
        <v>750</v>
      </c>
      <c r="G80" s="64">
        <f t="shared" ref="G80" si="34">SUM(G71:G79)</f>
        <v>26.8</v>
      </c>
      <c r="H80" s="64">
        <f t="shared" ref="H80" si="35">SUM(H71:H79)</f>
        <v>26.819999999999997</v>
      </c>
      <c r="I80" s="64">
        <f t="shared" ref="I80" si="36">SUM(I71:I79)</f>
        <v>104.13</v>
      </c>
      <c r="J80" s="64">
        <f t="shared" ref="J80:L80" si="37">SUM(J71:J79)</f>
        <v>816.72392000000013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81" t="s">
        <v>4</v>
      </c>
      <c r="D81" s="82"/>
      <c r="E81" s="30"/>
      <c r="F81" s="67">
        <f>F70+F80</f>
        <v>1285</v>
      </c>
      <c r="G81" s="67">
        <f t="shared" ref="G81" si="38">G70+G80</f>
        <v>42.160000000000004</v>
      </c>
      <c r="H81" s="67">
        <f t="shared" ref="H81" si="39">H70+H80</f>
        <v>44.66</v>
      </c>
      <c r="I81" s="67">
        <f t="shared" ref="I81" si="40">I70+I80</f>
        <v>179.32999999999998</v>
      </c>
      <c r="J81" s="67">
        <f t="shared" ref="J81:L81" si="41">J70+J80</f>
        <v>1375.676152</v>
      </c>
      <c r="K81" s="31"/>
      <c r="L81" s="31">
        <f t="shared" si="41"/>
        <v>0</v>
      </c>
    </row>
    <row r="82" spans="1:12" ht="30" x14ac:dyDescent="0.25">
      <c r="A82" s="19">
        <v>1</v>
      </c>
      <c r="B82" s="20">
        <v>5</v>
      </c>
      <c r="C82" s="21" t="s">
        <v>20</v>
      </c>
      <c r="D82" s="5" t="s">
        <v>21</v>
      </c>
      <c r="E82" s="74" t="s">
        <v>81</v>
      </c>
      <c r="F82" s="52">
        <v>250</v>
      </c>
      <c r="G82" s="65">
        <v>13.7</v>
      </c>
      <c r="H82" s="65">
        <v>16.89</v>
      </c>
      <c r="I82" s="65">
        <v>32.99</v>
      </c>
      <c r="J82" s="65">
        <v>348.57</v>
      </c>
      <c r="K82" s="47"/>
      <c r="L82" s="47"/>
    </row>
    <row r="83" spans="1:12" ht="15" x14ac:dyDescent="0.25">
      <c r="A83" s="22"/>
      <c r="B83" s="14"/>
      <c r="C83" s="11"/>
      <c r="D83" s="6"/>
      <c r="E83" s="50"/>
      <c r="F83" s="51"/>
      <c r="G83" s="47"/>
      <c r="H83" s="47"/>
      <c r="I83" s="47"/>
      <c r="J83" s="47"/>
      <c r="K83" s="49"/>
      <c r="L83" s="49"/>
    </row>
    <row r="84" spans="1:12" ht="15" x14ac:dyDescent="0.25">
      <c r="A84" s="22"/>
      <c r="B84" s="14"/>
      <c r="C84" s="11"/>
      <c r="D84" s="7" t="s">
        <v>22</v>
      </c>
      <c r="E84" s="50" t="s">
        <v>57</v>
      </c>
      <c r="F84" s="51">
        <v>200</v>
      </c>
      <c r="G84" s="47">
        <v>0.12</v>
      </c>
      <c r="H84" s="47">
        <v>0.03</v>
      </c>
      <c r="I84" s="47">
        <v>10.039999999999999</v>
      </c>
      <c r="J84" s="47">
        <v>40.012930360975481</v>
      </c>
      <c r="K84" s="47"/>
      <c r="L84" s="47"/>
    </row>
    <row r="85" spans="1:12" ht="15" x14ac:dyDescent="0.25">
      <c r="A85" s="22"/>
      <c r="B85" s="14"/>
      <c r="C85" s="11"/>
      <c r="D85" s="7" t="s">
        <v>23</v>
      </c>
      <c r="E85" s="50" t="s">
        <v>49</v>
      </c>
      <c r="F85" s="51">
        <v>30</v>
      </c>
      <c r="G85" s="47">
        <v>1.98</v>
      </c>
      <c r="H85" s="47">
        <v>0.19</v>
      </c>
      <c r="I85" s="47">
        <v>14.02</v>
      </c>
      <c r="J85" s="47">
        <v>67.17</v>
      </c>
      <c r="K85" s="47"/>
      <c r="L85" s="47"/>
    </row>
    <row r="86" spans="1:12" ht="15" x14ac:dyDescent="0.25">
      <c r="A86" s="22"/>
      <c r="B86" s="14"/>
      <c r="C86" s="11"/>
      <c r="D86" s="7" t="s">
        <v>23</v>
      </c>
      <c r="E86" s="50" t="s">
        <v>39</v>
      </c>
      <c r="F86" s="51">
        <v>25</v>
      </c>
      <c r="G86" s="65">
        <v>2</v>
      </c>
      <c r="H86" s="47">
        <v>0.87</v>
      </c>
      <c r="I86" s="47">
        <v>11.75</v>
      </c>
      <c r="J86" s="47">
        <v>65.63</v>
      </c>
      <c r="K86" s="49"/>
      <c r="L86" s="49"/>
    </row>
    <row r="87" spans="1:12" ht="15" x14ac:dyDescent="0.25">
      <c r="A87" s="22"/>
      <c r="B87" s="14"/>
      <c r="C87" s="11"/>
      <c r="D87" s="6" t="s">
        <v>24</v>
      </c>
      <c r="E87" s="40"/>
      <c r="F87" s="62"/>
      <c r="G87" s="62"/>
      <c r="H87" s="62"/>
      <c r="I87" s="62"/>
      <c r="J87" s="62"/>
      <c r="K87" s="42"/>
      <c r="L87" s="41"/>
    </row>
    <row r="88" spans="1:12" ht="15" x14ac:dyDescent="0.25">
      <c r="A88" s="22"/>
      <c r="B88" s="14"/>
      <c r="C88" s="11"/>
      <c r="D88" s="6"/>
      <c r="E88" s="40"/>
      <c r="F88" s="62"/>
      <c r="G88" s="62"/>
      <c r="H88" s="62"/>
      <c r="I88" s="62"/>
      <c r="J88" s="62"/>
      <c r="K88" s="42"/>
      <c r="L88" s="41"/>
    </row>
    <row r="89" spans="1:12" ht="15" x14ac:dyDescent="0.25">
      <c r="A89" s="23"/>
      <c r="B89" s="16"/>
      <c r="C89" s="8"/>
      <c r="D89" s="17" t="s">
        <v>33</v>
      </c>
      <c r="E89" s="9"/>
      <c r="F89" s="64">
        <f>SUM(F82:F88)</f>
        <v>505</v>
      </c>
      <c r="G89" s="64">
        <f t="shared" ref="G89" si="42">SUM(G82:G88)</f>
        <v>17.799999999999997</v>
      </c>
      <c r="H89" s="64">
        <f t="shared" ref="H89" si="43">SUM(H82:H88)</f>
        <v>17.980000000000004</v>
      </c>
      <c r="I89" s="64">
        <f t="shared" ref="I89" si="44">SUM(I82:I88)</f>
        <v>68.8</v>
      </c>
      <c r="J89" s="64">
        <f t="shared" ref="J89:L89" si="45">SUM(J82:J88)</f>
        <v>521.38293036097548</v>
      </c>
      <c r="K89" s="24"/>
      <c r="L89" s="18">
        <f t="shared" si="45"/>
        <v>0</v>
      </c>
    </row>
    <row r="90" spans="1:12" ht="15" x14ac:dyDescent="0.25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0"/>
      <c r="F90" s="62"/>
      <c r="G90" s="62"/>
      <c r="H90" s="62"/>
      <c r="I90" s="62"/>
      <c r="J90" s="62"/>
      <c r="K90" s="42"/>
      <c r="L90" s="41"/>
    </row>
    <row r="91" spans="1:12" ht="15" x14ac:dyDescent="0.25">
      <c r="A91" s="22"/>
      <c r="B91" s="14"/>
      <c r="C91" s="11"/>
      <c r="D91" s="7" t="s">
        <v>27</v>
      </c>
      <c r="E91" s="48" t="s">
        <v>58</v>
      </c>
      <c r="F91" s="53">
        <v>200</v>
      </c>
      <c r="G91" s="49">
        <v>6.07</v>
      </c>
      <c r="H91" s="49">
        <v>7.16</v>
      </c>
      <c r="I91" s="49">
        <v>15.44</v>
      </c>
      <c r="J91" s="49">
        <v>130.62</v>
      </c>
      <c r="K91" s="42"/>
      <c r="L91" s="41"/>
    </row>
    <row r="92" spans="1:12" ht="15" x14ac:dyDescent="0.25">
      <c r="A92" s="22"/>
      <c r="B92" s="14"/>
      <c r="C92" s="11"/>
      <c r="D92" s="7" t="s">
        <v>28</v>
      </c>
      <c r="E92" s="48" t="s">
        <v>82</v>
      </c>
      <c r="F92" s="52">
        <v>100</v>
      </c>
      <c r="G92" s="47">
        <v>10.6</v>
      </c>
      <c r="H92" s="47">
        <v>12.4</v>
      </c>
      <c r="I92" s="47">
        <v>12.9</v>
      </c>
      <c r="J92" s="47">
        <v>216</v>
      </c>
      <c r="K92" s="42"/>
      <c r="L92" s="41"/>
    </row>
    <row r="93" spans="1:12" ht="15" x14ac:dyDescent="0.25">
      <c r="A93" s="22"/>
      <c r="B93" s="14"/>
      <c r="C93" s="11"/>
      <c r="D93" s="7" t="s">
        <v>29</v>
      </c>
      <c r="E93" s="48" t="s">
        <v>83</v>
      </c>
      <c r="F93" s="53">
        <v>150</v>
      </c>
      <c r="G93" s="49">
        <v>6.57</v>
      </c>
      <c r="H93" s="49">
        <v>5.3</v>
      </c>
      <c r="I93" s="49">
        <v>28.76</v>
      </c>
      <c r="J93" s="49">
        <v>173.42</v>
      </c>
      <c r="K93" s="42"/>
      <c r="L93" s="41"/>
    </row>
    <row r="94" spans="1:12" ht="15" x14ac:dyDescent="0.25">
      <c r="A94" s="22"/>
      <c r="B94" s="14"/>
      <c r="C94" s="11"/>
      <c r="D94" s="7" t="s">
        <v>30</v>
      </c>
      <c r="E94" s="48" t="s">
        <v>59</v>
      </c>
      <c r="F94" s="52">
        <v>200</v>
      </c>
      <c r="G94" s="49">
        <v>0.15</v>
      </c>
      <c r="H94" s="49">
        <v>0.08</v>
      </c>
      <c r="I94" s="49">
        <v>26.52</v>
      </c>
      <c r="J94" s="49">
        <v>110.92</v>
      </c>
      <c r="K94" s="42"/>
      <c r="L94" s="41"/>
    </row>
    <row r="95" spans="1:12" ht="15" x14ac:dyDescent="0.25">
      <c r="A95" s="22"/>
      <c r="B95" s="14"/>
      <c r="C95" s="11"/>
      <c r="D95" s="7" t="s">
        <v>31</v>
      </c>
      <c r="E95" s="50" t="s">
        <v>39</v>
      </c>
      <c r="F95" s="51">
        <v>25</v>
      </c>
      <c r="G95" s="65">
        <v>2</v>
      </c>
      <c r="H95" s="47">
        <v>0.87</v>
      </c>
      <c r="I95" s="47">
        <v>11.75</v>
      </c>
      <c r="J95" s="47">
        <v>65.63</v>
      </c>
      <c r="K95" s="42"/>
      <c r="L95" s="41"/>
    </row>
    <row r="96" spans="1:12" ht="15" x14ac:dyDescent="0.25">
      <c r="A96" s="22"/>
      <c r="B96" s="14"/>
      <c r="C96" s="11"/>
      <c r="D96" s="7" t="s">
        <v>32</v>
      </c>
      <c r="E96" s="50" t="s">
        <v>49</v>
      </c>
      <c r="F96" s="51">
        <v>30</v>
      </c>
      <c r="G96" s="47">
        <v>1.98</v>
      </c>
      <c r="H96" s="47">
        <v>0.19</v>
      </c>
      <c r="I96" s="47">
        <v>14.02</v>
      </c>
      <c r="J96" s="47">
        <v>67.17</v>
      </c>
      <c r="K96" s="42"/>
      <c r="L96" s="41"/>
    </row>
    <row r="97" spans="1:12" ht="15" x14ac:dyDescent="0.25">
      <c r="A97" s="22"/>
      <c r="B97" s="14"/>
      <c r="C97" s="11"/>
      <c r="D97" s="6"/>
      <c r="E97" s="50" t="s">
        <v>45</v>
      </c>
      <c r="F97" s="52">
        <v>20</v>
      </c>
      <c r="G97" s="49">
        <v>0.21</v>
      </c>
      <c r="H97" s="49">
        <v>0.04</v>
      </c>
      <c r="I97" s="49">
        <v>0.75</v>
      </c>
      <c r="J97" s="49">
        <v>5.08</v>
      </c>
      <c r="K97" s="42"/>
      <c r="L97" s="41"/>
    </row>
    <row r="98" spans="1:12" ht="15" x14ac:dyDescent="0.25">
      <c r="A98" s="22"/>
      <c r="B98" s="14"/>
      <c r="C98" s="11"/>
      <c r="D98" s="6"/>
      <c r="E98" s="40"/>
      <c r="F98" s="62"/>
      <c r="G98" s="62"/>
      <c r="H98" s="62"/>
      <c r="I98" s="62"/>
      <c r="J98" s="62"/>
      <c r="K98" s="42"/>
      <c r="L98" s="41"/>
    </row>
    <row r="99" spans="1:12" ht="15" x14ac:dyDescent="0.25">
      <c r="A99" s="23"/>
      <c r="B99" s="16"/>
      <c r="C99" s="8"/>
      <c r="D99" s="17" t="s">
        <v>33</v>
      </c>
      <c r="E99" s="9"/>
      <c r="F99" s="64">
        <f>SUM(F90:F98)</f>
        <v>725</v>
      </c>
      <c r="G99" s="64">
        <f t="shared" ref="G99" si="46">SUM(G90:G98)</f>
        <v>27.580000000000002</v>
      </c>
      <c r="H99" s="64">
        <f t="shared" ref="H99" si="47">SUM(H90:H98)</f>
        <v>26.040000000000003</v>
      </c>
      <c r="I99" s="64">
        <f t="shared" ref="I99" si="48">SUM(I90:I98)</f>
        <v>110.14</v>
      </c>
      <c r="J99" s="64">
        <f t="shared" ref="J99:L99" si="49">SUM(J90:J98)</f>
        <v>768.83999999999992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81" t="s">
        <v>4</v>
      </c>
      <c r="D100" s="82"/>
      <c r="E100" s="30"/>
      <c r="F100" s="67">
        <f>F89+F99</f>
        <v>1230</v>
      </c>
      <c r="G100" s="67">
        <f t="shared" ref="G100" si="50">G89+G99</f>
        <v>45.379999999999995</v>
      </c>
      <c r="H100" s="67">
        <f t="shared" ref="H100" si="51">H89+H99</f>
        <v>44.02000000000001</v>
      </c>
      <c r="I100" s="67">
        <f t="shared" ref="I100" si="52">I89+I99</f>
        <v>178.94</v>
      </c>
      <c r="J100" s="67">
        <f t="shared" ref="J100:L100" si="53">J89+J99</f>
        <v>1290.2229303609754</v>
      </c>
      <c r="K100" s="31"/>
      <c r="L100" s="31">
        <f t="shared" si="53"/>
        <v>0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84</v>
      </c>
      <c r="F101" s="51">
        <v>205</v>
      </c>
      <c r="G101" s="47">
        <v>8.2799999999999994</v>
      </c>
      <c r="H101" s="47">
        <v>7.52</v>
      </c>
      <c r="I101" s="47">
        <v>36.83</v>
      </c>
      <c r="J101" s="47">
        <v>238.29</v>
      </c>
      <c r="K101" s="39"/>
      <c r="L101" s="38"/>
    </row>
    <row r="102" spans="1:12" ht="15" x14ac:dyDescent="0.25">
      <c r="A102" s="22"/>
      <c r="B102" s="14"/>
      <c r="C102" s="11"/>
      <c r="D102" s="6"/>
      <c r="E102" s="48" t="s">
        <v>72</v>
      </c>
      <c r="F102" s="52">
        <v>40</v>
      </c>
      <c r="G102" s="49">
        <v>6.36</v>
      </c>
      <c r="H102" s="49">
        <v>7.44</v>
      </c>
      <c r="I102" s="49">
        <v>7.38</v>
      </c>
      <c r="J102" s="49">
        <v>113.76</v>
      </c>
      <c r="K102" s="42"/>
      <c r="L102" s="41"/>
    </row>
    <row r="103" spans="1:12" ht="15" x14ac:dyDescent="0.25">
      <c r="A103" s="22"/>
      <c r="B103" s="14"/>
      <c r="C103" s="11"/>
      <c r="D103" s="7" t="s">
        <v>22</v>
      </c>
      <c r="E103" s="50" t="s">
        <v>57</v>
      </c>
      <c r="F103" s="51">
        <v>200</v>
      </c>
      <c r="G103" s="47">
        <v>0.12</v>
      </c>
      <c r="H103" s="47">
        <v>0.03</v>
      </c>
      <c r="I103" s="47">
        <v>10.039999999999999</v>
      </c>
      <c r="J103" s="47">
        <v>40.012930360975481</v>
      </c>
      <c r="K103" s="42"/>
      <c r="L103" s="41"/>
    </row>
    <row r="104" spans="1:12" ht="15" x14ac:dyDescent="0.25">
      <c r="A104" s="22"/>
      <c r="B104" s="14"/>
      <c r="C104" s="11"/>
      <c r="D104" s="7" t="s">
        <v>23</v>
      </c>
      <c r="E104" s="50" t="s">
        <v>44</v>
      </c>
      <c r="F104" s="51">
        <v>25</v>
      </c>
      <c r="G104" s="47">
        <v>1.65</v>
      </c>
      <c r="H104" s="47">
        <v>0.3</v>
      </c>
      <c r="I104" s="47">
        <v>8.35</v>
      </c>
      <c r="J104" s="47">
        <v>48.344999999999999</v>
      </c>
      <c r="K104" s="42"/>
      <c r="L104" s="41"/>
    </row>
    <row r="105" spans="1:12" ht="15" x14ac:dyDescent="0.25">
      <c r="A105" s="22"/>
      <c r="B105" s="14"/>
      <c r="C105" s="11"/>
      <c r="D105" s="7" t="s">
        <v>24</v>
      </c>
      <c r="E105" s="48" t="s">
        <v>40</v>
      </c>
      <c r="F105" s="52">
        <v>100</v>
      </c>
      <c r="G105" s="49">
        <v>0.4</v>
      </c>
      <c r="H105" s="49">
        <v>0</v>
      </c>
      <c r="I105" s="49">
        <v>11.6</v>
      </c>
      <c r="J105" s="49">
        <v>48.68</v>
      </c>
      <c r="K105" s="42"/>
      <c r="L105" s="41"/>
    </row>
    <row r="106" spans="1:12" ht="15" x14ac:dyDescent="0.25">
      <c r="A106" s="22"/>
      <c r="B106" s="14"/>
      <c r="C106" s="11"/>
      <c r="D106" s="6"/>
      <c r="E106" s="48"/>
      <c r="F106" s="69"/>
      <c r="G106" s="49"/>
      <c r="H106" s="49"/>
      <c r="I106" s="49"/>
      <c r="J106" s="49"/>
      <c r="K106" s="42"/>
      <c r="L106" s="41"/>
    </row>
    <row r="107" spans="1:12" ht="15" x14ac:dyDescent="0.25">
      <c r="A107" s="22"/>
      <c r="B107" s="14"/>
      <c r="C107" s="11"/>
      <c r="D107" s="6"/>
      <c r="E107" s="40"/>
      <c r="F107" s="62"/>
      <c r="G107" s="62"/>
      <c r="H107" s="62"/>
      <c r="I107" s="62"/>
      <c r="J107" s="62"/>
      <c r="K107" s="42"/>
      <c r="L107" s="41"/>
    </row>
    <row r="108" spans="1:12" ht="15" x14ac:dyDescent="0.25">
      <c r="A108" s="23"/>
      <c r="B108" s="16"/>
      <c r="C108" s="8"/>
      <c r="D108" s="17" t="s">
        <v>33</v>
      </c>
      <c r="E108" s="9"/>
      <c r="F108" s="64">
        <f>SUM(F101:F107)</f>
        <v>570</v>
      </c>
      <c r="G108" s="64">
        <f t="shared" ref="G108:J108" si="54">SUM(G101:G107)</f>
        <v>16.809999999999999</v>
      </c>
      <c r="H108" s="64">
        <f t="shared" si="54"/>
        <v>15.290000000000001</v>
      </c>
      <c r="I108" s="64">
        <f t="shared" si="54"/>
        <v>74.2</v>
      </c>
      <c r="J108" s="64">
        <f t="shared" si="54"/>
        <v>489.08793036097546</v>
      </c>
      <c r="K108" s="24"/>
      <c r="L108" s="18">
        <f t="shared" ref="L108" si="55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25</v>
      </c>
      <c r="D109" s="7" t="s">
        <v>26</v>
      </c>
      <c r="E109" s="40"/>
      <c r="F109" s="62"/>
      <c r="G109" s="62"/>
      <c r="H109" s="62"/>
      <c r="I109" s="62"/>
      <c r="J109" s="62"/>
      <c r="K109" s="42"/>
      <c r="L109" s="41"/>
    </row>
    <row r="110" spans="1:12" ht="15" x14ac:dyDescent="0.25">
      <c r="A110" s="22"/>
      <c r="B110" s="14"/>
      <c r="C110" s="11"/>
      <c r="D110" s="7" t="s">
        <v>27</v>
      </c>
      <c r="E110" s="48" t="s">
        <v>41</v>
      </c>
      <c r="F110" s="52">
        <v>200</v>
      </c>
      <c r="G110" s="49">
        <v>4.43</v>
      </c>
      <c r="H110" s="49">
        <v>4.74</v>
      </c>
      <c r="I110" s="49">
        <v>16.62</v>
      </c>
      <c r="J110" s="49">
        <v>131.24</v>
      </c>
      <c r="K110" s="42"/>
      <c r="L110" s="41"/>
    </row>
    <row r="111" spans="1:12" ht="15" x14ac:dyDescent="0.25">
      <c r="A111" s="22"/>
      <c r="B111" s="14"/>
      <c r="C111" s="11"/>
      <c r="D111" s="7" t="s">
        <v>28</v>
      </c>
      <c r="E111" s="48" t="s">
        <v>85</v>
      </c>
      <c r="F111" s="52">
        <v>150</v>
      </c>
      <c r="G111" s="75">
        <v>10.25</v>
      </c>
      <c r="H111" s="66">
        <v>13.53</v>
      </c>
      <c r="I111" s="75">
        <v>11.63</v>
      </c>
      <c r="J111" s="75">
        <v>176</v>
      </c>
      <c r="K111" s="42"/>
      <c r="L111" s="41"/>
    </row>
    <row r="112" spans="1:12" ht="15" x14ac:dyDescent="0.25">
      <c r="A112" s="22"/>
      <c r="B112" s="14"/>
      <c r="C112" s="11"/>
      <c r="D112" s="7" t="s">
        <v>29</v>
      </c>
      <c r="E112" s="50" t="s">
        <v>86</v>
      </c>
      <c r="F112" s="51">
        <v>150</v>
      </c>
      <c r="G112" s="47">
        <v>3.62</v>
      </c>
      <c r="H112" s="47">
        <v>4.74</v>
      </c>
      <c r="I112" s="47">
        <v>36.42</v>
      </c>
      <c r="J112" s="47">
        <v>196.75</v>
      </c>
      <c r="K112" s="42"/>
      <c r="L112" s="41"/>
    </row>
    <row r="113" spans="1:12" ht="15" x14ac:dyDescent="0.25">
      <c r="A113" s="22"/>
      <c r="B113" s="14"/>
      <c r="C113" s="11"/>
      <c r="D113" s="7" t="s">
        <v>30</v>
      </c>
      <c r="E113" s="48" t="s">
        <v>87</v>
      </c>
      <c r="F113" s="52">
        <v>200</v>
      </c>
      <c r="G113" s="49">
        <v>1.02</v>
      </c>
      <c r="H113" s="49">
        <v>0.06</v>
      </c>
      <c r="I113" s="49">
        <v>17.760000000000002</v>
      </c>
      <c r="J113" s="49">
        <v>87.598919999999993</v>
      </c>
      <c r="K113" s="42"/>
      <c r="L113" s="41"/>
    </row>
    <row r="114" spans="1:12" ht="15" x14ac:dyDescent="0.25">
      <c r="A114" s="22"/>
      <c r="B114" s="14"/>
      <c r="C114" s="11"/>
      <c r="D114" s="7" t="s">
        <v>31</v>
      </c>
      <c r="E114" s="50" t="s">
        <v>49</v>
      </c>
      <c r="F114" s="51">
        <v>45</v>
      </c>
      <c r="G114" s="47">
        <v>2.97</v>
      </c>
      <c r="H114" s="47">
        <v>0.28000000000000003</v>
      </c>
      <c r="I114" s="47">
        <v>21.03</v>
      </c>
      <c r="J114" s="47">
        <v>100.75</v>
      </c>
      <c r="K114" s="42"/>
      <c r="L114" s="41"/>
    </row>
    <row r="115" spans="1:12" ht="15" x14ac:dyDescent="0.25">
      <c r="A115" s="22"/>
      <c r="B115" s="14"/>
      <c r="C115" s="11"/>
      <c r="D115" s="7" t="s">
        <v>32</v>
      </c>
      <c r="E115" s="48" t="s">
        <v>44</v>
      </c>
      <c r="F115" s="52">
        <v>25</v>
      </c>
      <c r="G115" s="49">
        <v>1.65</v>
      </c>
      <c r="H115" s="49">
        <v>0.3</v>
      </c>
      <c r="I115" s="49">
        <v>8.35</v>
      </c>
      <c r="J115" s="49">
        <v>48.344999999999999</v>
      </c>
      <c r="K115" s="42"/>
      <c r="L115" s="41"/>
    </row>
    <row r="116" spans="1:12" ht="15" x14ac:dyDescent="0.25">
      <c r="A116" s="22"/>
      <c r="B116" s="14"/>
      <c r="C116" s="11"/>
      <c r="D116" s="6"/>
      <c r="E116" s="50" t="s">
        <v>45</v>
      </c>
      <c r="F116" s="52">
        <v>30</v>
      </c>
      <c r="G116" s="49">
        <v>0.32</v>
      </c>
      <c r="H116" s="49">
        <v>0.06</v>
      </c>
      <c r="I116" s="49">
        <v>1.1200000000000001</v>
      </c>
      <c r="J116" s="49">
        <v>7.6234200000000003</v>
      </c>
      <c r="K116" s="42"/>
      <c r="L116" s="41"/>
    </row>
    <row r="117" spans="1:12" ht="15" x14ac:dyDescent="0.25">
      <c r="A117" s="22"/>
      <c r="B117" s="14"/>
      <c r="C117" s="11"/>
      <c r="D117" s="6"/>
      <c r="E117" s="40"/>
      <c r="F117" s="62"/>
      <c r="G117" s="62"/>
      <c r="H117" s="62"/>
      <c r="I117" s="62"/>
      <c r="J117" s="62"/>
      <c r="K117" s="42"/>
      <c r="L117" s="41"/>
    </row>
    <row r="118" spans="1:12" ht="15" x14ac:dyDescent="0.25">
      <c r="A118" s="23"/>
      <c r="B118" s="16"/>
      <c r="C118" s="8"/>
      <c r="D118" s="17" t="s">
        <v>33</v>
      </c>
      <c r="E118" s="9"/>
      <c r="F118" s="64">
        <f>SUM(F109:F117)</f>
        <v>800</v>
      </c>
      <c r="G118" s="64">
        <f t="shared" ref="G118:J118" si="56">SUM(G109:G117)</f>
        <v>24.259999999999998</v>
      </c>
      <c r="H118" s="64">
        <f t="shared" si="56"/>
        <v>23.709999999999997</v>
      </c>
      <c r="I118" s="64">
        <f t="shared" si="56"/>
        <v>112.93</v>
      </c>
      <c r="J118" s="64">
        <f t="shared" si="56"/>
        <v>748.30734000000007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81" t="s">
        <v>4</v>
      </c>
      <c r="D119" s="82"/>
      <c r="E119" s="30"/>
      <c r="F119" s="67">
        <f>F108+F118</f>
        <v>1370</v>
      </c>
      <c r="G119" s="67">
        <f t="shared" ref="G119" si="58">G108+G118</f>
        <v>41.069999999999993</v>
      </c>
      <c r="H119" s="67">
        <f t="shared" ref="H119" si="59">H108+H118</f>
        <v>39</v>
      </c>
      <c r="I119" s="67">
        <f t="shared" ref="I119" si="60">I108+I118</f>
        <v>187.13</v>
      </c>
      <c r="J119" s="67">
        <f t="shared" ref="J119:L119" si="61">J108+J118</f>
        <v>1237.3952703609755</v>
      </c>
      <c r="K119" s="31"/>
      <c r="L119" s="31">
        <f t="shared" si="61"/>
        <v>0</v>
      </c>
    </row>
    <row r="120" spans="1:12" ht="15" x14ac:dyDescent="0.25">
      <c r="A120" s="13">
        <v>2</v>
      </c>
      <c r="B120" s="14">
        <v>2</v>
      </c>
      <c r="C120" s="21" t="s">
        <v>20</v>
      </c>
      <c r="D120" s="5" t="s">
        <v>21</v>
      </c>
      <c r="E120" s="48" t="s">
        <v>75</v>
      </c>
      <c r="F120" s="52">
        <v>100</v>
      </c>
      <c r="G120" s="47">
        <v>10.89</v>
      </c>
      <c r="H120" s="47">
        <v>11.57</v>
      </c>
      <c r="I120" s="47">
        <v>17.739999999999998</v>
      </c>
      <c r="J120" s="47">
        <v>231.17</v>
      </c>
      <c r="K120" s="39"/>
      <c r="L120" s="38"/>
    </row>
    <row r="121" spans="1:12" ht="15" x14ac:dyDescent="0.25">
      <c r="A121" s="13"/>
      <c r="B121" s="14"/>
      <c r="C121" s="11"/>
      <c r="D121" s="6"/>
      <c r="E121" s="48" t="s">
        <v>62</v>
      </c>
      <c r="F121" s="53">
        <v>150</v>
      </c>
      <c r="G121" s="49">
        <v>6.57</v>
      </c>
      <c r="H121" s="49">
        <v>7.64</v>
      </c>
      <c r="I121" s="49">
        <v>28.75</v>
      </c>
      <c r="J121" s="49">
        <v>173.41</v>
      </c>
      <c r="K121" s="42"/>
      <c r="L121" s="41"/>
    </row>
    <row r="122" spans="1:12" ht="15" x14ac:dyDescent="0.25">
      <c r="A122" s="13"/>
      <c r="B122" s="14"/>
      <c r="C122" s="11"/>
      <c r="D122" s="7" t="s">
        <v>22</v>
      </c>
      <c r="E122" s="50" t="s">
        <v>53</v>
      </c>
      <c r="F122" s="51">
        <v>200</v>
      </c>
      <c r="G122" s="47">
        <v>0.08</v>
      </c>
      <c r="H122" s="47">
        <v>0.02</v>
      </c>
      <c r="I122" s="47">
        <v>9.8000000000000007</v>
      </c>
      <c r="J122" s="47">
        <v>37.802231999999989</v>
      </c>
      <c r="K122" s="42"/>
      <c r="L122" s="41"/>
    </row>
    <row r="123" spans="1:12" ht="15" x14ac:dyDescent="0.25">
      <c r="A123" s="13"/>
      <c r="B123" s="14"/>
      <c r="C123" s="11"/>
      <c r="D123" s="7" t="s">
        <v>23</v>
      </c>
      <c r="E123" s="50" t="s">
        <v>49</v>
      </c>
      <c r="F123" s="51">
        <v>25</v>
      </c>
      <c r="G123" s="47">
        <v>1.65</v>
      </c>
      <c r="H123" s="47">
        <v>0.15</v>
      </c>
      <c r="I123" s="47">
        <v>11.68</v>
      </c>
      <c r="J123" s="47">
        <v>55.97</v>
      </c>
      <c r="K123" s="42"/>
      <c r="L123" s="41"/>
    </row>
    <row r="124" spans="1:12" ht="15" x14ac:dyDescent="0.25">
      <c r="A124" s="13"/>
      <c r="B124" s="14"/>
      <c r="C124" s="11"/>
      <c r="D124" s="7"/>
      <c r="E124" s="50" t="s">
        <v>45</v>
      </c>
      <c r="F124" s="52">
        <v>25</v>
      </c>
      <c r="G124" s="49">
        <v>0.26</v>
      </c>
      <c r="H124" s="49">
        <v>0.05</v>
      </c>
      <c r="I124" s="49">
        <v>0.94</v>
      </c>
      <c r="J124" s="49">
        <v>6.35</v>
      </c>
      <c r="K124" s="42"/>
      <c r="L124" s="41"/>
    </row>
    <row r="125" spans="1:12" ht="15" x14ac:dyDescent="0.25">
      <c r="A125" s="13"/>
      <c r="B125" s="14"/>
      <c r="C125" s="11"/>
      <c r="D125" s="6"/>
      <c r="E125" s="48"/>
      <c r="F125" s="53"/>
      <c r="G125" s="54"/>
      <c r="H125" s="54"/>
      <c r="I125" s="54"/>
      <c r="J125" s="54"/>
      <c r="K125" s="42"/>
      <c r="L125" s="41"/>
    </row>
    <row r="126" spans="1:12" ht="15" x14ac:dyDescent="0.25">
      <c r="A126" s="13"/>
      <c r="B126" s="14"/>
      <c r="C126" s="11"/>
      <c r="D126" s="6"/>
      <c r="E126" s="40"/>
      <c r="F126" s="62"/>
      <c r="G126" s="62"/>
      <c r="H126" s="62"/>
      <c r="I126" s="62"/>
      <c r="J126" s="62"/>
      <c r="K126" s="42"/>
      <c r="L126" s="41"/>
    </row>
    <row r="127" spans="1:12" ht="15" x14ac:dyDescent="0.25">
      <c r="A127" s="15"/>
      <c r="B127" s="16"/>
      <c r="C127" s="8"/>
      <c r="D127" s="17" t="s">
        <v>33</v>
      </c>
      <c r="E127" s="9"/>
      <c r="F127" s="64">
        <f>SUM(F120:F126)</f>
        <v>500</v>
      </c>
      <c r="G127" s="64">
        <f t="shared" ref="G127:J127" si="62">SUM(G120:G126)</f>
        <v>19.45</v>
      </c>
      <c r="H127" s="64">
        <f t="shared" si="62"/>
        <v>19.43</v>
      </c>
      <c r="I127" s="64">
        <f t="shared" si="62"/>
        <v>68.91</v>
      </c>
      <c r="J127" s="64">
        <f t="shared" si="62"/>
        <v>504.70223199999998</v>
      </c>
      <c r="K127" s="24"/>
      <c r="L127" s="18">
        <f t="shared" ref="L127" si="63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40"/>
      <c r="F128" s="62"/>
      <c r="G128" s="62"/>
      <c r="H128" s="62"/>
      <c r="I128" s="62"/>
      <c r="J128" s="62"/>
      <c r="K128" s="42"/>
      <c r="L128" s="41"/>
    </row>
    <row r="129" spans="1:12" ht="15" x14ac:dyDescent="0.25">
      <c r="A129" s="13"/>
      <c r="B129" s="14"/>
      <c r="C129" s="11"/>
      <c r="D129" s="7" t="s">
        <v>27</v>
      </c>
      <c r="E129" s="48" t="s">
        <v>88</v>
      </c>
      <c r="F129" s="53">
        <v>205</v>
      </c>
      <c r="G129" s="49">
        <v>5.3</v>
      </c>
      <c r="H129" s="49">
        <v>8.15</v>
      </c>
      <c r="I129" s="49">
        <v>24.25</v>
      </c>
      <c r="J129" s="49">
        <v>152.71</v>
      </c>
      <c r="K129" s="42"/>
      <c r="L129" s="41"/>
    </row>
    <row r="130" spans="1:12" ht="15" x14ac:dyDescent="0.25">
      <c r="A130" s="13"/>
      <c r="B130" s="14"/>
      <c r="C130" s="11"/>
      <c r="D130" s="7" t="s">
        <v>28</v>
      </c>
      <c r="E130" s="73" t="s">
        <v>46</v>
      </c>
      <c r="F130" s="78">
        <v>200</v>
      </c>
      <c r="G130" s="75">
        <v>14.5</v>
      </c>
      <c r="H130" s="75">
        <v>14.98</v>
      </c>
      <c r="I130" s="75">
        <v>44.82</v>
      </c>
      <c r="J130" s="75">
        <v>319.24</v>
      </c>
      <c r="K130" s="42"/>
      <c r="L130" s="41"/>
    </row>
    <row r="131" spans="1:12" ht="15" x14ac:dyDescent="0.25">
      <c r="A131" s="13"/>
      <c r="B131" s="14"/>
      <c r="C131" s="11"/>
      <c r="D131" s="7" t="s">
        <v>29</v>
      </c>
      <c r="E131" s="50"/>
      <c r="F131" s="51"/>
      <c r="G131" s="47"/>
      <c r="H131" s="47"/>
      <c r="I131" s="47"/>
      <c r="J131" s="47"/>
      <c r="K131" s="42"/>
      <c r="L131" s="41"/>
    </row>
    <row r="132" spans="1:12" ht="15" x14ac:dyDescent="0.25">
      <c r="A132" s="13"/>
      <c r="B132" s="14"/>
      <c r="C132" s="11"/>
      <c r="D132" s="7" t="s">
        <v>30</v>
      </c>
      <c r="E132" s="48" t="s">
        <v>63</v>
      </c>
      <c r="F132" s="53">
        <v>200</v>
      </c>
      <c r="G132" s="49">
        <v>0.1</v>
      </c>
      <c r="H132" s="49">
        <v>0</v>
      </c>
      <c r="I132" s="49">
        <v>17.100000000000001</v>
      </c>
      <c r="J132" s="49">
        <v>69</v>
      </c>
      <c r="K132" s="42"/>
      <c r="L132" s="41"/>
    </row>
    <row r="133" spans="1:12" ht="15" x14ac:dyDescent="0.25">
      <c r="A133" s="13"/>
      <c r="B133" s="14"/>
      <c r="C133" s="11"/>
      <c r="D133" s="7" t="s">
        <v>31</v>
      </c>
      <c r="E133" s="50" t="s">
        <v>49</v>
      </c>
      <c r="F133" s="51">
        <v>45</v>
      </c>
      <c r="G133" s="47">
        <v>2.97</v>
      </c>
      <c r="H133" s="47">
        <v>0.28000000000000003</v>
      </c>
      <c r="I133" s="47">
        <v>21.03</v>
      </c>
      <c r="J133" s="47">
        <v>100.75</v>
      </c>
      <c r="K133" s="42"/>
      <c r="L133" s="41"/>
    </row>
    <row r="134" spans="1:12" ht="15" x14ac:dyDescent="0.25">
      <c r="A134" s="13"/>
      <c r="B134" s="14"/>
      <c r="C134" s="11"/>
      <c r="D134" s="7" t="s">
        <v>32</v>
      </c>
      <c r="E134" s="48" t="s">
        <v>44</v>
      </c>
      <c r="F134" s="52">
        <v>25</v>
      </c>
      <c r="G134" s="49">
        <v>1.65</v>
      </c>
      <c r="H134" s="49">
        <v>0.3</v>
      </c>
      <c r="I134" s="49">
        <v>8.35</v>
      </c>
      <c r="J134" s="49">
        <v>48.344999999999999</v>
      </c>
      <c r="K134" s="42"/>
      <c r="L134" s="41"/>
    </row>
    <row r="135" spans="1:12" ht="15" x14ac:dyDescent="0.25">
      <c r="A135" s="13"/>
      <c r="B135" s="14"/>
      <c r="C135" s="11"/>
      <c r="D135" s="6"/>
      <c r="E135" s="50" t="s">
        <v>45</v>
      </c>
      <c r="F135" s="52">
        <v>30</v>
      </c>
      <c r="G135" s="49">
        <v>0.32</v>
      </c>
      <c r="H135" s="49">
        <v>0.06</v>
      </c>
      <c r="I135" s="49">
        <v>1.1200000000000001</v>
      </c>
      <c r="J135" s="49">
        <v>7.6234200000000003</v>
      </c>
      <c r="K135" s="42"/>
      <c r="L135" s="41"/>
    </row>
    <row r="136" spans="1:12" ht="15" x14ac:dyDescent="0.25">
      <c r="A136" s="13"/>
      <c r="B136" s="14"/>
      <c r="C136" s="11"/>
      <c r="D136" s="6"/>
      <c r="E136" s="40"/>
      <c r="F136" s="61"/>
      <c r="G136" s="62"/>
      <c r="H136" s="62"/>
      <c r="I136" s="62"/>
      <c r="J136" s="62"/>
      <c r="K136" s="42"/>
      <c r="L136" s="41"/>
    </row>
    <row r="137" spans="1:12" ht="15" x14ac:dyDescent="0.25">
      <c r="A137" s="15"/>
      <c r="B137" s="16"/>
      <c r="C137" s="8"/>
      <c r="D137" s="17" t="s">
        <v>33</v>
      </c>
      <c r="E137" s="9"/>
      <c r="F137" s="64">
        <f>SUM(F128:F136)</f>
        <v>705</v>
      </c>
      <c r="G137" s="64">
        <f t="shared" ref="G137:J137" si="64">SUM(G128:G136)</f>
        <v>24.84</v>
      </c>
      <c r="H137" s="64">
        <f t="shared" si="64"/>
        <v>23.770000000000003</v>
      </c>
      <c r="I137" s="64">
        <f t="shared" si="64"/>
        <v>116.66999999999999</v>
      </c>
      <c r="J137" s="64">
        <f t="shared" si="64"/>
        <v>697.66842000000008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81" t="s">
        <v>4</v>
      </c>
      <c r="D138" s="82"/>
      <c r="E138" s="30"/>
      <c r="F138" s="67">
        <f>F127+F137</f>
        <v>1205</v>
      </c>
      <c r="G138" s="67">
        <f t="shared" ref="G138" si="66">G127+G137</f>
        <v>44.29</v>
      </c>
      <c r="H138" s="67">
        <f t="shared" ref="H138" si="67">H127+H137</f>
        <v>43.2</v>
      </c>
      <c r="I138" s="67">
        <f t="shared" ref="I138" si="68">I127+I137</f>
        <v>185.57999999999998</v>
      </c>
      <c r="J138" s="67">
        <f t="shared" ref="J138:L138" si="69">J127+J137</f>
        <v>1202.3706520000001</v>
      </c>
      <c r="K138" s="31"/>
      <c r="L138" s="31">
        <f t="shared" si="69"/>
        <v>0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76" t="s">
        <v>89</v>
      </c>
      <c r="F139" s="80">
        <v>100</v>
      </c>
      <c r="G139" s="77">
        <v>6.51</v>
      </c>
      <c r="H139" s="77">
        <v>9.9</v>
      </c>
      <c r="I139" s="77">
        <v>7.43</v>
      </c>
      <c r="J139" s="77">
        <v>144.53</v>
      </c>
      <c r="K139" s="39"/>
      <c r="L139" s="38"/>
    </row>
    <row r="140" spans="1:12" ht="15" x14ac:dyDescent="0.25">
      <c r="A140" s="22"/>
      <c r="B140" s="14"/>
      <c r="C140" s="11"/>
      <c r="D140" s="6"/>
      <c r="E140" s="48" t="s">
        <v>64</v>
      </c>
      <c r="F140" s="52">
        <v>150</v>
      </c>
      <c r="G140" s="49">
        <v>5.3</v>
      </c>
      <c r="H140" s="49">
        <v>5.47</v>
      </c>
      <c r="I140" s="49">
        <v>32.39</v>
      </c>
      <c r="J140" s="49">
        <v>188.94</v>
      </c>
      <c r="K140" s="42"/>
      <c r="L140" s="41"/>
    </row>
    <row r="141" spans="1:12" ht="15" x14ac:dyDescent="0.25">
      <c r="A141" s="22"/>
      <c r="B141" s="14"/>
      <c r="C141" s="11"/>
      <c r="D141" s="7" t="s">
        <v>22</v>
      </c>
      <c r="E141" s="50" t="s">
        <v>48</v>
      </c>
      <c r="F141" s="51">
        <v>200</v>
      </c>
      <c r="G141" s="47">
        <v>0</v>
      </c>
      <c r="H141" s="47">
        <v>0</v>
      </c>
      <c r="I141" s="47">
        <v>13.1</v>
      </c>
      <c r="J141" s="47">
        <v>56</v>
      </c>
      <c r="K141" s="42"/>
      <c r="L141" s="41"/>
    </row>
    <row r="142" spans="1:12" ht="15.75" customHeight="1" x14ac:dyDescent="0.25">
      <c r="A142" s="22"/>
      <c r="B142" s="14"/>
      <c r="C142" s="11"/>
      <c r="D142" s="7" t="s">
        <v>23</v>
      </c>
      <c r="E142" s="50" t="s">
        <v>49</v>
      </c>
      <c r="F142" s="51">
        <v>30</v>
      </c>
      <c r="G142" s="47">
        <v>1.98</v>
      </c>
      <c r="H142" s="47">
        <v>0.19</v>
      </c>
      <c r="I142" s="47">
        <v>14.02</v>
      </c>
      <c r="J142" s="47">
        <v>67.17</v>
      </c>
      <c r="K142" s="42"/>
      <c r="L142" s="41"/>
    </row>
    <row r="143" spans="1:12" ht="15" x14ac:dyDescent="0.25">
      <c r="A143" s="22"/>
      <c r="B143" s="14"/>
      <c r="C143" s="11"/>
      <c r="D143" s="7" t="s">
        <v>23</v>
      </c>
      <c r="E143" s="50" t="s">
        <v>61</v>
      </c>
      <c r="F143" s="52">
        <v>30</v>
      </c>
      <c r="G143" s="47">
        <v>1.88</v>
      </c>
      <c r="H143" s="47">
        <v>1.33</v>
      </c>
      <c r="I143" s="47">
        <v>4.68</v>
      </c>
      <c r="J143" s="47">
        <v>13.86</v>
      </c>
      <c r="K143" s="42"/>
      <c r="L143" s="41"/>
    </row>
    <row r="144" spans="1:12" ht="15" x14ac:dyDescent="0.25">
      <c r="A144" s="22"/>
      <c r="B144" s="14"/>
      <c r="C144" s="11"/>
      <c r="D144" s="6"/>
      <c r="E144" s="48"/>
      <c r="F144" s="49"/>
      <c r="G144" s="54"/>
      <c r="H144" s="54"/>
      <c r="I144" s="54"/>
      <c r="J144" s="54"/>
      <c r="K144" s="42"/>
      <c r="L144" s="41"/>
    </row>
    <row r="145" spans="1:12" ht="15" x14ac:dyDescent="0.25">
      <c r="A145" s="22"/>
      <c r="B145" s="14"/>
      <c r="C145" s="11"/>
      <c r="D145" s="6"/>
      <c r="E145" s="40"/>
      <c r="F145" s="62"/>
      <c r="G145" s="62"/>
      <c r="H145" s="62"/>
      <c r="I145" s="62"/>
      <c r="J145" s="62"/>
      <c r="K145" s="42"/>
      <c r="L145" s="41"/>
    </row>
    <row r="146" spans="1:12" ht="15" x14ac:dyDescent="0.25">
      <c r="A146" s="23"/>
      <c r="B146" s="16"/>
      <c r="C146" s="8"/>
      <c r="D146" s="17" t="s">
        <v>33</v>
      </c>
      <c r="E146" s="9"/>
      <c r="F146" s="64">
        <f>SUM(F139:F145)</f>
        <v>510</v>
      </c>
      <c r="G146" s="64">
        <f t="shared" ref="G146:J146" si="70">SUM(G139:G145)</f>
        <v>15.669999999999998</v>
      </c>
      <c r="H146" s="64">
        <f t="shared" si="70"/>
        <v>16.89</v>
      </c>
      <c r="I146" s="64">
        <f t="shared" si="70"/>
        <v>71.62</v>
      </c>
      <c r="J146" s="64">
        <f t="shared" si="70"/>
        <v>470.50000000000006</v>
      </c>
      <c r="K146" s="24"/>
      <c r="L146" s="18">
        <f t="shared" ref="L146" si="71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25</v>
      </c>
      <c r="D147" s="7" t="s">
        <v>26</v>
      </c>
      <c r="E147" s="40"/>
      <c r="F147" s="62"/>
      <c r="G147" s="62"/>
      <c r="H147" s="62"/>
      <c r="I147" s="62"/>
      <c r="J147" s="62"/>
      <c r="K147" s="42"/>
      <c r="L147" s="41"/>
    </row>
    <row r="148" spans="1:12" ht="15" x14ac:dyDescent="0.25">
      <c r="A148" s="22"/>
      <c r="B148" s="14"/>
      <c r="C148" s="11"/>
      <c r="D148" s="7" t="s">
        <v>27</v>
      </c>
      <c r="E148" s="48" t="s">
        <v>90</v>
      </c>
      <c r="F148" s="52">
        <v>255</v>
      </c>
      <c r="G148" s="49">
        <v>5.35</v>
      </c>
      <c r="H148" s="49">
        <v>8.3000000000000007</v>
      </c>
      <c r="I148" s="49">
        <v>27.2</v>
      </c>
      <c r="J148" s="49">
        <v>230</v>
      </c>
      <c r="K148" s="42"/>
      <c r="L148" s="41"/>
    </row>
    <row r="149" spans="1:12" ht="15" x14ac:dyDescent="0.25">
      <c r="A149" s="22"/>
      <c r="B149" s="14"/>
      <c r="C149" s="11"/>
      <c r="D149" s="7" t="s">
        <v>28</v>
      </c>
      <c r="E149" s="50" t="s">
        <v>69</v>
      </c>
      <c r="F149" s="53">
        <v>200</v>
      </c>
      <c r="G149" s="66">
        <v>11.6</v>
      </c>
      <c r="H149" s="49">
        <v>14.5</v>
      </c>
      <c r="I149" s="49">
        <v>30.21</v>
      </c>
      <c r="J149" s="49">
        <v>273.25</v>
      </c>
      <c r="K149" s="42"/>
      <c r="L149" s="41"/>
    </row>
    <row r="150" spans="1:12" ht="15" x14ac:dyDescent="0.25">
      <c r="A150" s="22"/>
      <c r="B150" s="14"/>
      <c r="C150" s="11"/>
      <c r="D150" s="7" t="s">
        <v>29</v>
      </c>
      <c r="E150" s="50"/>
      <c r="F150" s="51"/>
      <c r="G150" s="47"/>
      <c r="H150" s="47"/>
      <c r="I150" s="47"/>
      <c r="J150" s="47"/>
      <c r="K150" s="42"/>
      <c r="L150" s="41"/>
    </row>
    <row r="151" spans="1:12" ht="15" x14ac:dyDescent="0.25">
      <c r="A151" s="22"/>
      <c r="B151" s="14"/>
      <c r="C151" s="11"/>
      <c r="D151" s="7" t="s">
        <v>30</v>
      </c>
      <c r="E151" s="48" t="s">
        <v>43</v>
      </c>
      <c r="F151" s="53">
        <v>200</v>
      </c>
      <c r="G151" s="49">
        <v>0.72</v>
      </c>
      <c r="H151" s="49">
        <v>0.03</v>
      </c>
      <c r="I151" s="49">
        <v>21.09</v>
      </c>
      <c r="J151" s="49">
        <v>88.18959000000001</v>
      </c>
      <c r="K151" s="42"/>
      <c r="L151" s="41"/>
    </row>
    <row r="152" spans="1:12" ht="15" x14ac:dyDescent="0.25">
      <c r="A152" s="22"/>
      <c r="B152" s="14"/>
      <c r="C152" s="11"/>
      <c r="D152" s="7" t="s">
        <v>31</v>
      </c>
      <c r="E152" s="50" t="s">
        <v>49</v>
      </c>
      <c r="F152" s="51">
        <v>45</v>
      </c>
      <c r="G152" s="47">
        <v>2.97</v>
      </c>
      <c r="H152" s="47">
        <v>0.28000000000000003</v>
      </c>
      <c r="I152" s="47">
        <v>21.03</v>
      </c>
      <c r="J152" s="47">
        <v>100.75</v>
      </c>
      <c r="K152" s="42"/>
      <c r="L152" s="41"/>
    </row>
    <row r="153" spans="1:12" ht="15" x14ac:dyDescent="0.25">
      <c r="A153" s="22"/>
      <c r="B153" s="14"/>
      <c r="C153" s="11"/>
      <c r="D153" s="7" t="s">
        <v>32</v>
      </c>
      <c r="E153" s="48" t="s">
        <v>44</v>
      </c>
      <c r="F153" s="53">
        <v>50</v>
      </c>
      <c r="G153" s="49">
        <v>3.3</v>
      </c>
      <c r="H153" s="49">
        <v>0.6</v>
      </c>
      <c r="I153" s="49">
        <v>16.7</v>
      </c>
      <c r="J153" s="49">
        <v>96.69</v>
      </c>
      <c r="K153" s="42"/>
      <c r="L153" s="41"/>
    </row>
    <row r="154" spans="1:12" ht="15" x14ac:dyDescent="0.25">
      <c r="A154" s="22"/>
      <c r="B154" s="14"/>
      <c r="C154" s="11"/>
      <c r="D154" s="6"/>
      <c r="E154" s="50" t="s">
        <v>45</v>
      </c>
      <c r="F154" s="52">
        <v>30</v>
      </c>
      <c r="G154" s="49">
        <v>0.32</v>
      </c>
      <c r="H154" s="49">
        <v>0.06</v>
      </c>
      <c r="I154" s="49">
        <v>1.1200000000000001</v>
      </c>
      <c r="J154" s="49">
        <v>7.6234200000000003</v>
      </c>
      <c r="K154" s="42"/>
      <c r="L154" s="41"/>
    </row>
    <row r="155" spans="1:12" ht="15" x14ac:dyDescent="0.25">
      <c r="A155" s="22"/>
      <c r="B155" s="14"/>
      <c r="C155" s="11"/>
      <c r="D155" s="6"/>
      <c r="E155" s="40"/>
      <c r="F155" s="62"/>
      <c r="G155" s="62"/>
      <c r="H155" s="62"/>
      <c r="I155" s="62"/>
      <c r="J155" s="62"/>
      <c r="K155" s="42"/>
      <c r="L155" s="41"/>
    </row>
    <row r="156" spans="1:12" ht="15" x14ac:dyDescent="0.25">
      <c r="A156" s="23"/>
      <c r="B156" s="16"/>
      <c r="C156" s="8"/>
      <c r="D156" s="17" t="s">
        <v>33</v>
      </c>
      <c r="E156" s="9"/>
      <c r="F156" s="64">
        <f>SUM(F147:F155)</f>
        <v>780</v>
      </c>
      <c r="G156" s="64">
        <f t="shared" ref="G156:J156" si="72">SUM(G147:G155)</f>
        <v>24.259999999999998</v>
      </c>
      <c r="H156" s="64">
        <f t="shared" si="72"/>
        <v>23.770000000000003</v>
      </c>
      <c r="I156" s="64">
        <f t="shared" si="72"/>
        <v>117.35000000000001</v>
      </c>
      <c r="J156" s="64">
        <f t="shared" si="72"/>
        <v>796.50301000000002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81" t="s">
        <v>4</v>
      </c>
      <c r="D157" s="82"/>
      <c r="E157" s="30"/>
      <c r="F157" s="67">
        <f>F146+F156</f>
        <v>1290</v>
      </c>
      <c r="G157" s="67">
        <f t="shared" ref="G157" si="74">G146+G156</f>
        <v>39.929999999999993</v>
      </c>
      <c r="H157" s="67">
        <f t="shared" ref="H157" si="75">H146+H156</f>
        <v>40.660000000000004</v>
      </c>
      <c r="I157" s="67">
        <f t="shared" ref="I157" si="76">I146+I156</f>
        <v>188.97000000000003</v>
      </c>
      <c r="J157" s="67">
        <f t="shared" ref="J157:L157" si="77">J146+J156</f>
        <v>1267.0030100000001</v>
      </c>
      <c r="K157" s="31"/>
      <c r="L157" s="31">
        <f t="shared" si="77"/>
        <v>0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73" t="s">
        <v>65</v>
      </c>
      <c r="F158" s="78">
        <v>155</v>
      </c>
      <c r="G158" s="47">
        <v>7.34</v>
      </c>
      <c r="H158" s="47">
        <v>5.48</v>
      </c>
      <c r="I158" s="47">
        <v>27.55</v>
      </c>
      <c r="J158" s="47">
        <v>169.75</v>
      </c>
      <c r="K158" s="39"/>
      <c r="L158" s="38"/>
    </row>
    <row r="159" spans="1:12" ht="15" x14ac:dyDescent="0.25">
      <c r="A159" s="22"/>
      <c r="B159" s="14"/>
      <c r="C159" s="11"/>
      <c r="D159" s="6"/>
      <c r="E159" s="50" t="s">
        <v>66</v>
      </c>
      <c r="F159" s="51">
        <v>155</v>
      </c>
      <c r="G159" s="47">
        <v>8.4499999999999993</v>
      </c>
      <c r="H159" s="47">
        <v>9.84</v>
      </c>
      <c r="I159" s="47">
        <v>22.37</v>
      </c>
      <c r="J159" s="47">
        <v>203.44</v>
      </c>
      <c r="K159" s="42"/>
      <c r="L159" s="41"/>
    </row>
    <row r="160" spans="1:12" ht="15" x14ac:dyDescent="0.25">
      <c r="A160" s="22"/>
      <c r="B160" s="14"/>
      <c r="C160" s="11"/>
      <c r="D160" s="7" t="s">
        <v>22</v>
      </c>
      <c r="E160" s="50" t="s">
        <v>53</v>
      </c>
      <c r="F160" s="51">
        <v>200</v>
      </c>
      <c r="G160" s="47">
        <v>0.08</v>
      </c>
      <c r="H160" s="47">
        <v>0.02</v>
      </c>
      <c r="I160" s="47">
        <v>9.8000000000000007</v>
      </c>
      <c r="J160" s="47">
        <v>37.802231999999989</v>
      </c>
      <c r="K160" s="42"/>
      <c r="L160" s="41"/>
    </row>
    <row r="161" spans="1:12" ht="15" x14ac:dyDescent="0.25">
      <c r="A161" s="22"/>
      <c r="B161" s="14"/>
      <c r="C161" s="11"/>
      <c r="D161" s="7" t="s">
        <v>23</v>
      </c>
      <c r="E161" s="50" t="s">
        <v>49</v>
      </c>
      <c r="F161" s="51">
        <v>30</v>
      </c>
      <c r="G161" s="47">
        <v>1.98</v>
      </c>
      <c r="H161" s="47">
        <v>0.19</v>
      </c>
      <c r="I161" s="47">
        <v>14.02</v>
      </c>
      <c r="J161" s="47">
        <v>67.17</v>
      </c>
      <c r="K161" s="42"/>
      <c r="L161" s="41"/>
    </row>
    <row r="162" spans="1:12" ht="15" x14ac:dyDescent="0.25">
      <c r="A162" s="22"/>
      <c r="B162" s="14"/>
      <c r="C162" s="11"/>
      <c r="D162" s="7" t="s">
        <v>23</v>
      </c>
      <c r="E162" s="48" t="s">
        <v>44</v>
      </c>
      <c r="F162" s="52">
        <v>25</v>
      </c>
      <c r="G162" s="49">
        <v>1.65</v>
      </c>
      <c r="H162" s="49">
        <v>0.3</v>
      </c>
      <c r="I162" s="49">
        <v>8.35</v>
      </c>
      <c r="J162" s="49">
        <v>48.344999999999999</v>
      </c>
      <c r="K162" s="42"/>
      <c r="L162" s="41"/>
    </row>
    <row r="163" spans="1:12" ht="15" x14ac:dyDescent="0.25">
      <c r="A163" s="22"/>
      <c r="B163" s="14"/>
      <c r="C163" s="11"/>
      <c r="D163" s="6"/>
      <c r="E163" s="48"/>
      <c r="F163" s="53"/>
      <c r="G163" s="54"/>
      <c r="H163" s="54"/>
      <c r="I163" s="54"/>
      <c r="J163" s="54"/>
      <c r="K163" s="42"/>
      <c r="L163" s="41"/>
    </row>
    <row r="164" spans="1:12" ht="15" x14ac:dyDescent="0.25">
      <c r="A164" s="22"/>
      <c r="B164" s="14"/>
      <c r="C164" s="11"/>
      <c r="D164" s="6"/>
      <c r="E164" s="40"/>
      <c r="F164" s="62"/>
      <c r="G164" s="62"/>
      <c r="H164" s="62"/>
      <c r="I164" s="62"/>
      <c r="J164" s="62"/>
      <c r="K164" s="42"/>
      <c r="L164" s="41"/>
    </row>
    <row r="165" spans="1:12" ht="15" x14ac:dyDescent="0.25">
      <c r="A165" s="23"/>
      <c r="B165" s="16"/>
      <c r="C165" s="8"/>
      <c r="D165" s="17" t="s">
        <v>33</v>
      </c>
      <c r="E165" s="9"/>
      <c r="F165" s="64">
        <f>SUM(F158:F164)</f>
        <v>565</v>
      </c>
      <c r="G165" s="64">
        <f t="shared" ref="G165:J165" si="78">SUM(G158:G164)</f>
        <v>19.499999999999996</v>
      </c>
      <c r="H165" s="64">
        <f t="shared" si="78"/>
        <v>15.83</v>
      </c>
      <c r="I165" s="64">
        <f t="shared" si="78"/>
        <v>82.089999999999989</v>
      </c>
      <c r="J165" s="64">
        <f t="shared" si="78"/>
        <v>526.50723200000004</v>
      </c>
      <c r="K165" s="24"/>
      <c r="L165" s="18">
        <f t="shared" ref="L165" si="79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25</v>
      </c>
      <c r="D166" s="7" t="s">
        <v>26</v>
      </c>
      <c r="E166" s="50"/>
      <c r="F166" s="72"/>
      <c r="G166" s="54"/>
      <c r="H166" s="54"/>
      <c r="I166" s="54"/>
      <c r="J166" s="54"/>
      <c r="K166" s="42"/>
      <c r="L166" s="41"/>
    </row>
    <row r="167" spans="1:12" ht="15" x14ac:dyDescent="0.25">
      <c r="A167" s="22"/>
      <c r="B167" s="14"/>
      <c r="C167" s="11"/>
      <c r="D167" s="7" t="s">
        <v>27</v>
      </c>
      <c r="E167" s="48" t="s">
        <v>68</v>
      </c>
      <c r="F167" s="52">
        <v>210</v>
      </c>
      <c r="G167" s="49">
        <v>6.34</v>
      </c>
      <c r="H167" s="49">
        <v>8.5399999999999991</v>
      </c>
      <c r="I167" s="49">
        <v>14.2</v>
      </c>
      <c r="J167" s="49">
        <v>136.47999999999999</v>
      </c>
      <c r="K167" s="42"/>
      <c r="L167" s="41"/>
    </row>
    <row r="168" spans="1:12" ht="15" x14ac:dyDescent="0.25">
      <c r="A168" s="22"/>
      <c r="B168" s="14"/>
      <c r="C168" s="11"/>
      <c r="D168" s="7" t="s">
        <v>28</v>
      </c>
      <c r="E168" s="48" t="s">
        <v>91</v>
      </c>
      <c r="F168" s="52">
        <v>100</v>
      </c>
      <c r="G168" s="49">
        <v>8.75</v>
      </c>
      <c r="H168" s="49">
        <v>10.56</v>
      </c>
      <c r="I168" s="49">
        <v>8.74</v>
      </c>
      <c r="J168" s="49">
        <v>177.7</v>
      </c>
      <c r="K168" s="42"/>
      <c r="L168" s="41"/>
    </row>
    <row r="169" spans="1:12" ht="15" x14ac:dyDescent="0.25">
      <c r="A169" s="22"/>
      <c r="B169" s="14"/>
      <c r="C169" s="11"/>
      <c r="D169" s="7" t="s">
        <v>29</v>
      </c>
      <c r="E169" s="48" t="s">
        <v>92</v>
      </c>
      <c r="F169" s="52">
        <v>150</v>
      </c>
      <c r="G169" s="49">
        <v>5.17</v>
      </c>
      <c r="H169" s="49">
        <v>7.41</v>
      </c>
      <c r="I169" s="49">
        <v>37.299999999999997</v>
      </c>
      <c r="J169" s="49">
        <v>184.33</v>
      </c>
      <c r="K169" s="42"/>
      <c r="L169" s="41"/>
    </row>
    <row r="170" spans="1:12" ht="15" x14ac:dyDescent="0.25">
      <c r="A170" s="22"/>
      <c r="B170" s="14"/>
      <c r="C170" s="11"/>
      <c r="D170" s="7" t="s">
        <v>30</v>
      </c>
      <c r="E170" s="48" t="s">
        <v>47</v>
      </c>
      <c r="F170" s="53">
        <v>200</v>
      </c>
      <c r="G170" s="49">
        <v>1.02</v>
      </c>
      <c r="H170" s="49">
        <v>0.06</v>
      </c>
      <c r="I170" s="49">
        <v>19.760000000000002</v>
      </c>
      <c r="J170" s="49">
        <v>87.598919999999993</v>
      </c>
      <c r="K170" s="42"/>
      <c r="L170" s="41"/>
    </row>
    <row r="171" spans="1:12" ht="15" x14ac:dyDescent="0.25">
      <c r="A171" s="22"/>
      <c r="B171" s="14"/>
      <c r="C171" s="11"/>
      <c r="D171" s="7" t="s">
        <v>31</v>
      </c>
      <c r="E171" s="50" t="s">
        <v>39</v>
      </c>
      <c r="F171" s="51">
        <v>25</v>
      </c>
      <c r="G171" s="47">
        <v>2</v>
      </c>
      <c r="H171" s="47">
        <v>0.87</v>
      </c>
      <c r="I171" s="47">
        <v>11.75</v>
      </c>
      <c r="J171" s="47">
        <v>65.63</v>
      </c>
      <c r="K171" s="42"/>
      <c r="L171" s="41"/>
    </row>
    <row r="172" spans="1:12" ht="15" x14ac:dyDescent="0.25">
      <c r="A172" s="22"/>
      <c r="B172" s="14"/>
      <c r="C172" s="11"/>
      <c r="D172" s="7" t="s">
        <v>32</v>
      </c>
      <c r="E172" s="48" t="s">
        <v>44</v>
      </c>
      <c r="F172" s="52">
        <v>25</v>
      </c>
      <c r="G172" s="49">
        <v>1.65</v>
      </c>
      <c r="H172" s="49">
        <v>0.3</v>
      </c>
      <c r="I172" s="49">
        <v>8.35</v>
      </c>
      <c r="J172" s="49">
        <v>48.344999999999999</v>
      </c>
      <c r="K172" s="42"/>
      <c r="L172" s="41"/>
    </row>
    <row r="173" spans="1:12" ht="15" x14ac:dyDescent="0.25">
      <c r="A173" s="22"/>
      <c r="B173" s="14"/>
      <c r="C173" s="11"/>
      <c r="D173" s="6"/>
      <c r="E173" s="50" t="s">
        <v>45</v>
      </c>
      <c r="F173" s="52">
        <v>30</v>
      </c>
      <c r="G173" s="49">
        <v>0.32</v>
      </c>
      <c r="H173" s="49">
        <v>0.06</v>
      </c>
      <c r="I173" s="49">
        <v>1.1200000000000001</v>
      </c>
      <c r="J173" s="49">
        <v>7.6234200000000003</v>
      </c>
      <c r="K173" s="42"/>
      <c r="L173" s="41"/>
    </row>
    <row r="174" spans="1:12" ht="15" x14ac:dyDescent="0.25">
      <c r="A174" s="22"/>
      <c r="B174" s="14"/>
      <c r="C174" s="11"/>
      <c r="D174" s="6"/>
      <c r="E174" s="40"/>
      <c r="F174" s="62"/>
      <c r="G174" s="62"/>
      <c r="H174" s="62"/>
      <c r="I174" s="62"/>
      <c r="J174" s="62"/>
      <c r="K174" s="42"/>
      <c r="L174" s="41"/>
    </row>
    <row r="175" spans="1:12" ht="15" x14ac:dyDescent="0.25">
      <c r="A175" s="23"/>
      <c r="B175" s="16"/>
      <c r="C175" s="8"/>
      <c r="D175" s="17" t="s">
        <v>33</v>
      </c>
      <c r="E175" s="9"/>
      <c r="F175" s="64">
        <f>SUM(F166:F174)</f>
        <v>740</v>
      </c>
      <c r="G175" s="64">
        <f t="shared" ref="G175:J175" si="80">SUM(G166:G174)</f>
        <v>25.249999999999996</v>
      </c>
      <c r="H175" s="64">
        <f t="shared" si="80"/>
        <v>27.8</v>
      </c>
      <c r="I175" s="64">
        <f t="shared" si="80"/>
        <v>101.22</v>
      </c>
      <c r="J175" s="64">
        <f t="shared" si="80"/>
        <v>707.70734000000004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81" t="s">
        <v>4</v>
      </c>
      <c r="D176" s="82"/>
      <c r="E176" s="30"/>
      <c r="F176" s="67">
        <f>F165+F175</f>
        <v>1305</v>
      </c>
      <c r="G176" s="67">
        <f t="shared" ref="G176" si="82">G165+G175</f>
        <v>44.749999999999993</v>
      </c>
      <c r="H176" s="67">
        <f t="shared" ref="H176" si="83">H165+H175</f>
        <v>43.63</v>
      </c>
      <c r="I176" s="67">
        <f t="shared" ref="I176" si="84">I165+I175</f>
        <v>183.31</v>
      </c>
      <c r="J176" s="67">
        <f t="shared" ref="J176:L176" si="85">J165+J175</f>
        <v>1234.2145720000001</v>
      </c>
      <c r="K176" s="31"/>
      <c r="L176" s="31">
        <f t="shared" si="85"/>
        <v>0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50" t="s">
        <v>70</v>
      </c>
      <c r="F177" s="51">
        <v>100</v>
      </c>
      <c r="G177" s="47">
        <v>11.29</v>
      </c>
      <c r="H177" s="47">
        <v>13.7</v>
      </c>
      <c r="I177" s="47">
        <v>16.79</v>
      </c>
      <c r="J177" s="47">
        <v>198</v>
      </c>
      <c r="K177" s="39"/>
      <c r="L177" s="38"/>
    </row>
    <row r="178" spans="1:12" ht="15" x14ac:dyDescent="0.25">
      <c r="A178" s="22"/>
      <c r="B178" s="14"/>
      <c r="C178" s="11"/>
      <c r="D178" s="6"/>
      <c r="E178" s="48" t="s">
        <v>56</v>
      </c>
      <c r="F178" s="52">
        <v>150</v>
      </c>
      <c r="G178" s="49">
        <v>3.1</v>
      </c>
      <c r="H178" s="49">
        <v>4.49</v>
      </c>
      <c r="I178" s="49">
        <v>20.09</v>
      </c>
      <c r="J178" s="49">
        <v>132.57</v>
      </c>
      <c r="K178" s="42"/>
      <c r="L178" s="41"/>
    </row>
    <row r="179" spans="1:12" ht="15" x14ac:dyDescent="0.25">
      <c r="A179" s="22"/>
      <c r="B179" s="14"/>
      <c r="C179" s="11"/>
      <c r="D179" s="7" t="s">
        <v>22</v>
      </c>
      <c r="E179" s="50" t="s">
        <v>93</v>
      </c>
      <c r="F179" s="51">
        <v>200</v>
      </c>
      <c r="G179" s="47">
        <v>0.3</v>
      </c>
      <c r="H179" s="47">
        <v>0</v>
      </c>
      <c r="I179" s="47">
        <v>7.3</v>
      </c>
      <c r="J179" s="47">
        <v>30.8</v>
      </c>
      <c r="K179" s="42"/>
      <c r="L179" s="41"/>
    </row>
    <row r="180" spans="1:12" ht="15" x14ac:dyDescent="0.25">
      <c r="A180" s="22"/>
      <c r="B180" s="14"/>
      <c r="C180" s="11"/>
      <c r="D180" s="7" t="s">
        <v>23</v>
      </c>
      <c r="E180" s="50" t="s">
        <v>49</v>
      </c>
      <c r="F180" s="51">
        <v>30</v>
      </c>
      <c r="G180" s="47">
        <v>1.98</v>
      </c>
      <c r="H180" s="47">
        <v>0.19</v>
      </c>
      <c r="I180" s="47">
        <v>14.02</v>
      </c>
      <c r="J180" s="47">
        <v>67.17</v>
      </c>
      <c r="K180" s="42"/>
      <c r="L180" s="41"/>
    </row>
    <row r="181" spans="1:12" ht="15" x14ac:dyDescent="0.25">
      <c r="A181" s="22"/>
      <c r="B181" s="14"/>
      <c r="C181" s="11"/>
      <c r="D181" s="7" t="s">
        <v>24</v>
      </c>
      <c r="E181" s="50" t="s">
        <v>39</v>
      </c>
      <c r="F181" s="51">
        <v>25</v>
      </c>
      <c r="G181" s="47">
        <v>2</v>
      </c>
      <c r="H181" s="47">
        <v>0.87</v>
      </c>
      <c r="I181" s="47">
        <v>11.75</v>
      </c>
      <c r="J181" s="47">
        <v>65.63</v>
      </c>
      <c r="K181" s="42"/>
      <c r="L181" s="41"/>
    </row>
    <row r="182" spans="1:12" ht="15" x14ac:dyDescent="0.25">
      <c r="A182" s="22"/>
      <c r="B182" s="14"/>
      <c r="C182" s="11"/>
      <c r="D182" s="6"/>
      <c r="E182" s="48"/>
      <c r="F182" s="53"/>
      <c r="G182" s="54"/>
      <c r="H182" s="54"/>
      <c r="I182" s="54"/>
      <c r="J182" s="54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62"/>
      <c r="G183" s="62"/>
      <c r="H183" s="62"/>
      <c r="I183" s="62"/>
      <c r="J183" s="62"/>
      <c r="K183" s="42"/>
      <c r="L183" s="41"/>
    </row>
    <row r="184" spans="1:12" ht="15.75" customHeight="1" x14ac:dyDescent="0.25">
      <c r="A184" s="23"/>
      <c r="B184" s="16"/>
      <c r="C184" s="8"/>
      <c r="D184" s="17" t="s">
        <v>33</v>
      </c>
      <c r="E184" s="9"/>
      <c r="F184" s="64">
        <f>SUM(F177:F183)</f>
        <v>505</v>
      </c>
      <c r="G184" s="64">
        <f t="shared" ref="G184:J184" si="86">SUM(G177:G183)</f>
        <v>18.669999999999998</v>
      </c>
      <c r="H184" s="64">
        <f t="shared" si="86"/>
        <v>19.25</v>
      </c>
      <c r="I184" s="64">
        <f t="shared" si="86"/>
        <v>69.949999999999989</v>
      </c>
      <c r="J184" s="64">
        <f t="shared" si="86"/>
        <v>494.17</v>
      </c>
      <c r="K184" s="24"/>
      <c r="L184" s="18">
        <f t="shared" ref="L184" si="87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25</v>
      </c>
      <c r="D185" s="7" t="s">
        <v>26</v>
      </c>
      <c r="E185" s="50"/>
      <c r="F185" s="72"/>
      <c r="G185" s="49"/>
      <c r="H185" s="49"/>
      <c r="I185" s="49"/>
      <c r="J185" s="49"/>
      <c r="K185" s="42"/>
      <c r="L185" s="41"/>
    </row>
    <row r="186" spans="1:12" ht="15" x14ac:dyDescent="0.25">
      <c r="A186" s="22"/>
      <c r="B186" s="14"/>
      <c r="C186" s="11"/>
      <c r="D186" s="7" t="s">
        <v>27</v>
      </c>
      <c r="E186" s="48" t="s">
        <v>71</v>
      </c>
      <c r="F186" s="52">
        <v>205</v>
      </c>
      <c r="G186" s="49">
        <v>2.4900000000000002</v>
      </c>
      <c r="H186" s="49">
        <v>5.3</v>
      </c>
      <c r="I186" s="49">
        <v>15.48</v>
      </c>
      <c r="J186" s="49">
        <v>99.99</v>
      </c>
      <c r="K186" s="42"/>
      <c r="L186" s="41"/>
    </row>
    <row r="187" spans="1:12" ht="15" x14ac:dyDescent="0.25">
      <c r="A187" s="22"/>
      <c r="B187" s="14"/>
      <c r="C187" s="11"/>
      <c r="D187" s="7" t="s">
        <v>28</v>
      </c>
      <c r="E187" s="48" t="s">
        <v>75</v>
      </c>
      <c r="F187" s="52">
        <v>100</v>
      </c>
      <c r="G187" s="47">
        <v>10.89</v>
      </c>
      <c r="H187" s="47">
        <v>11.57</v>
      </c>
      <c r="I187" s="47">
        <v>17.739999999999998</v>
      </c>
      <c r="J187" s="47">
        <v>231.17</v>
      </c>
      <c r="K187" s="42"/>
      <c r="L187" s="41"/>
    </row>
    <row r="188" spans="1:12" ht="15" x14ac:dyDescent="0.25">
      <c r="A188" s="22"/>
      <c r="B188" s="14"/>
      <c r="C188" s="11"/>
      <c r="D188" s="7" t="s">
        <v>29</v>
      </c>
      <c r="E188" s="48" t="s">
        <v>62</v>
      </c>
      <c r="F188" s="53">
        <v>150</v>
      </c>
      <c r="G188" s="49">
        <v>6.57</v>
      </c>
      <c r="H188" s="49">
        <v>7.64</v>
      </c>
      <c r="I188" s="49">
        <v>28.75</v>
      </c>
      <c r="J188" s="49">
        <v>173.41</v>
      </c>
      <c r="K188" s="42"/>
      <c r="L188" s="41"/>
    </row>
    <row r="189" spans="1:12" ht="15" x14ac:dyDescent="0.25">
      <c r="A189" s="22"/>
      <c r="B189" s="14"/>
      <c r="C189" s="11"/>
      <c r="D189" s="7" t="s">
        <v>30</v>
      </c>
      <c r="E189" s="48" t="s">
        <v>59</v>
      </c>
      <c r="F189" s="53">
        <v>200</v>
      </c>
      <c r="G189" s="49">
        <v>0.15</v>
      </c>
      <c r="H189" s="49">
        <v>0.08</v>
      </c>
      <c r="I189" s="49">
        <v>26.52</v>
      </c>
      <c r="J189" s="49">
        <v>110.92</v>
      </c>
      <c r="K189" s="42"/>
      <c r="L189" s="41"/>
    </row>
    <row r="190" spans="1:12" ht="15" x14ac:dyDescent="0.25">
      <c r="A190" s="22"/>
      <c r="B190" s="14"/>
      <c r="C190" s="11"/>
      <c r="D190" s="7" t="s">
        <v>31</v>
      </c>
      <c r="E190" s="50" t="s">
        <v>39</v>
      </c>
      <c r="F190" s="51">
        <v>25</v>
      </c>
      <c r="G190" s="47">
        <v>2</v>
      </c>
      <c r="H190" s="47">
        <v>0.87</v>
      </c>
      <c r="I190" s="47">
        <v>11.75</v>
      </c>
      <c r="J190" s="47">
        <v>65.63</v>
      </c>
      <c r="K190" s="42"/>
      <c r="L190" s="41"/>
    </row>
    <row r="191" spans="1:12" ht="15" x14ac:dyDescent="0.25">
      <c r="A191" s="22"/>
      <c r="B191" s="14"/>
      <c r="C191" s="11"/>
      <c r="D191" s="7" t="s">
        <v>32</v>
      </c>
      <c r="E191" s="48" t="s">
        <v>44</v>
      </c>
      <c r="F191" s="52">
        <v>25</v>
      </c>
      <c r="G191" s="49">
        <v>1.65</v>
      </c>
      <c r="H191" s="49">
        <v>0.3</v>
      </c>
      <c r="I191" s="49">
        <v>8.35</v>
      </c>
      <c r="J191" s="49">
        <v>48.344999999999999</v>
      </c>
      <c r="K191" s="42"/>
      <c r="L191" s="41"/>
    </row>
    <row r="192" spans="1:12" ht="15" x14ac:dyDescent="0.25">
      <c r="A192" s="22"/>
      <c r="B192" s="14"/>
      <c r="C192" s="11"/>
      <c r="D192" s="6"/>
      <c r="E192" s="50" t="s">
        <v>45</v>
      </c>
      <c r="F192" s="53">
        <v>30</v>
      </c>
      <c r="G192" s="49">
        <v>0.32</v>
      </c>
      <c r="H192" s="49">
        <v>0.06</v>
      </c>
      <c r="I192" s="49">
        <v>1.1200000000000001</v>
      </c>
      <c r="J192" s="49">
        <v>7.6234200000000003</v>
      </c>
      <c r="K192" s="42"/>
      <c r="L192" s="41"/>
    </row>
    <row r="193" spans="1:12" ht="15" x14ac:dyDescent="0.25">
      <c r="A193" s="22"/>
      <c r="B193" s="14"/>
      <c r="C193" s="11"/>
      <c r="D193" s="6"/>
      <c r="E193" s="40"/>
      <c r="F193" s="62"/>
      <c r="G193" s="62"/>
      <c r="H193" s="62"/>
      <c r="I193" s="62"/>
      <c r="J193" s="62"/>
      <c r="K193" s="42"/>
      <c r="L193" s="41"/>
    </row>
    <row r="194" spans="1:12" ht="15" x14ac:dyDescent="0.25">
      <c r="A194" s="23"/>
      <c r="B194" s="16"/>
      <c r="C194" s="8"/>
      <c r="D194" s="17" t="s">
        <v>33</v>
      </c>
      <c r="E194" s="9"/>
      <c r="F194" s="64">
        <f>SUM(F185:F193)</f>
        <v>735</v>
      </c>
      <c r="G194" s="64">
        <f t="shared" ref="G194:J194" si="88">SUM(G185:G193)</f>
        <v>24.07</v>
      </c>
      <c r="H194" s="64">
        <f t="shared" si="88"/>
        <v>25.82</v>
      </c>
      <c r="I194" s="64">
        <f t="shared" si="88"/>
        <v>109.71</v>
      </c>
      <c r="J194" s="64">
        <f t="shared" si="88"/>
        <v>737.08841999999993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81" t="s">
        <v>4</v>
      </c>
      <c r="D195" s="82"/>
      <c r="E195" s="30"/>
      <c r="F195" s="67">
        <f>F184+F194</f>
        <v>1240</v>
      </c>
      <c r="G195" s="67">
        <f t="shared" ref="G195" si="90">G184+G194</f>
        <v>42.739999999999995</v>
      </c>
      <c r="H195" s="67">
        <f t="shared" ref="H195" si="91">H184+H194</f>
        <v>45.07</v>
      </c>
      <c r="I195" s="67">
        <f t="shared" ref="I195" si="92">I184+I194</f>
        <v>179.65999999999997</v>
      </c>
      <c r="J195" s="67">
        <f t="shared" ref="J195:L195" si="93">J184+J194</f>
        <v>1231.2584199999999</v>
      </c>
      <c r="K195" s="31"/>
      <c r="L195" s="31">
        <f t="shared" si="93"/>
        <v>0</v>
      </c>
    </row>
    <row r="196" spans="1:12" x14ac:dyDescent="0.2">
      <c r="A196" s="26"/>
      <c r="B196" s="27"/>
      <c r="C196" s="83" t="s">
        <v>5</v>
      </c>
      <c r="D196" s="83"/>
      <c r="E196" s="83"/>
      <c r="F196" s="68">
        <f>(F24+F43+F62+F81+F100+F119+F138+F157+F176+F195)/(IF(F24=0,0,1)+IF(F43=0,0,1)+IF(F62=0,0,1)+IF(F81=0,0,1)+IF(F100=0,0,1)+IF(F119=0,0,1)+IF(F138=0,0,1)+IF(F157=0,0,1)+IF(F176=0,0,1)+IF(F195=0,0,1))</f>
        <v>1284</v>
      </c>
      <c r="G196" s="68">
        <f t="shared" ref="G196:J196" si="94">(G24+G43+G62+G81+G100+G119+G138+G157+G176+G195)/(IF(G24=0,0,1)+IF(G43=0,0,1)+IF(G62=0,0,1)+IF(G81=0,0,1)+IF(G100=0,0,1)+IF(G119=0,0,1)+IF(G138=0,0,1)+IF(G157=0,0,1)+IF(G176=0,0,1)+IF(G195=0,0,1))</f>
        <v>43.207000000000008</v>
      </c>
      <c r="H196" s="68">
        <f t="shared" si="94"/>
        <v>43.188000000000002</v>
      </c>
      <c r="I196" s="68">
        <f t="shared" si="94"/>
        <v>185.67699999999999</v>
      </c>
      <c r="J196" s="68">
        <f t="shared" si="94"/>
        <v>1282.9578108721953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customSheetViews>
    <customSheetView guid="{B4030315-AC7B-4935-B14D-E2945C65C5D8}">
      <pane xSplit="4" ySplit="5" topLeftCell="E6" activePane="bottomRight" state="frozen"/>
      <selection pane="bottomRight" activeCell="F13" sqref="F13"/>
      <pageMargins left="0.7" right="0.7" top="0.75" bottom="0.75" header="0.3" footer="0.3"/>
      <pageSetup paperSize="9" orientation="portrait" r:id="rId1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2024-09-12T13:29:34Z</dcterms:modified>
</cp:coreProperties>
</file>